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11" activeTab="1"/>
  </bookViews>
  <sheets>
    <sheet name="Français" sheetId="1" r:id="rId1"/>
    <sheet name="English" sheetId="2" r:id="rId2"/>
  </sheets>
  <definedNames>
    <definedName name="_xlnm.Print_Area" localSheetId="1">'English'!$A$1:$Q$140</definedName>
    <definedName name="_xlnm.Print_Area" localSheetId="0">'Français'!$A$1:$Q$136</definedName>
  </definedNames>
  <calcPr fullCalcOnLoad="1"/>
</workbook>
</file>

<file path=xl/sharedStrings.xml><?xml version="1.0" encoding="utf-8"?>
<sst xmlns="http://schemas.openxmlformats.org/spreadsheetml/2006/main" count="510" uniqueCount="179">
  <si>
    <t>Opérateurs</t>
  </si>
  <si>
    <t>Associations</t>
  </si>
  <si>
    <t>3ème Trimestre</t>
  </si>
  <si>
    <t>4ème Trimestre</t>
  </si>
  <si>
    <t>TOTAL</t>
  </si>
  <si>
    <t>RDR</t>
  </si>
  <si>
    <t>LOKELE</t>
  </si>
  <si>
    <t>MOUDI</t>
  </si>
  <si>
    <t>EBOME</t>
  </si>
  <si>
    <t>Total annuel</t>
  </si>
  <si>
    <t>RIO DEL REY+MARG</t>
  </si>
  <si>
    <t>LOKELE+MWM+ACCORDS 90</t>
  </si>
  <si>
    <t>SANAGA SUD</t>
  </si>
  <si>
    <t>DISSONO NORD</t>
  </si>
  <si>
    <t xml:space="preserve">Montants </t>
  </si>
  <si>
    <t>Montants</t>
  </si>
  <si>
    <t>Operators</t>
  </si>
  <si>
    <t>1st Quarter</t>
  </si>
  <si>
    <t>3rd Quarter</t>
  </si>
  <si>
    <t>4th Quarter</t>
  </si>
  <si>
    <t>Annual Total</t>
  </si>
  <si>
    <t>PERENCO RDR</t>
  </si>
  <si>
    <t>ADDAX</t>
  </si>
  <si>
    <t>LOGBABA</t>
  </si>
  <si>
    <t>Trimestres</t>
  </si>
  <si>
    <t xml:space="preserve">EBOME </t>
  </si>
  <si>
    <t>DISSONI</t>
  </si>
  <si>
    <t>SNH</t>
  </si>
  <si>
    <t>MVIA</t>
  </si>
  <si>
    <t>2nd Quarter</t>
  </si>
  <si>
    <t>IROKO</t>
  </si>
  <si>
    <t>TOTAL GENERAL</t>
  </si>
  <si>
    <t>GAZ DU CAMEROUN</t>
  </si>
  <si>
    <t>MOABI</t>
  </si>
  <si>
    <t>II-2  GAZ</t>
  </si>
  <si>
    <t xml:space="preserve">  1 - VENTE DE GAZ A ETAT </t>
  </si>
  <si>
    <t>2 - VENTE DE GAZ A KPDC</t>
  </si>
  <si>
    <t>3 - VENTE DE GAZ A GAZPROM</t>
  </si>
  <si>
    <t>III-1 D'HUILE</t>
  </si>
  <si>
    <t>III-2  GAZ</t>
  </si>
  <si>
    <t>2 - VENTE DE GAZ A GAZPROM</t>
  </si>
  <si>
    <t xml:space="preserve">GENERAL TOTAL </t>
  </si>
  <si>
    <t xml:space="preserve"> ASSOCIATE'S SHARE</t>
  </si>
  <si>
    <t>II-1 OIL</t>
  </si>
  <si>
    <t>II-2  GAS</t>
  </si>
  <si>
    <t xml:space="preserve">  1 - GAS SALES TO STATE </t>
  </si>
  <si>
    <t>2 - GAS SALES TO KPDC</t>
  </si>
  <si>
    <t>3 - GAS SALES TO GAZPROM</t>
  </si>
  <si>
    <t>III-1 OIL</t>
  </si>
  <si>
    <t>III-2  GAS</t>
  </si>
  <si>
    <t>2 - GAS SALES TO GAZPROM</t>
  </si>
  <si>
    <t>( SNH's Share In millions of US dollars)</t>
  </si>
  <si>
    <t>1st Quater</t>
  </si>
  <si>
    <t>3rd Quater</t>
  </si>
  <si>
    <t>4th Quater</t>
  </si>
  <si>
    <t>Quaters</t>
  </si>
  <si>
    <t>Amounts</t>
  </si>
  <si>
    <t xml:space="preserve">2nd Quater </t>
  </si>
  <si>
    <t>1st  Quater</t>
  </si>
  <si>
    <t xml:space="preserve"> SNH'S STATE SHARE</t>
  </si>
  <si>
    <t>PERENCO Cameroon</t>
  </si>
  <si>
    <t>II-1 HUILE</t>
  </si>
  <si>
    <t>II-3  GPL</t>
  </si>
  <si>
    <t>III-3  GPL</t>
  </si>
  <si>
    <t>(Quote-part SNH )</t>
  </si>
  <si>
    <t xml:space="preserve">1)- DEPENSES ASSOCIATIVES </t>
  </si>
  <si>
    <t xml:space="preserve">2 - ENGAGEMENTS GAZIERS </t>
  </si>
  <si>
    <t xml:space="preserve">3- AUTRES ENGAGEMENTS </t>
  </si>
  <si>
    <t>I-1 PART SNH ETAT</t>
  </si>
  <si>
    <t>I-2 PART ASSOCIES</t>
  </si>
  <si>
    <t>VENTE DE GAZ GPL A ETAT</t>
  </si>
  <si>
    <t>1 - VENTE DE GPL A ETAT</t>
  </si>
  <si>
    <t>2 - VENTE DE GPL A TRADEX</t>
  </si>
  <si>
    <t>1st  Quarter</t>
  </si>
  <si>
    <t>II-3  LPG</t>
  </si>
  <si>
    <t>1 - LPG GAS SALES TO STATE</t>
  </si>
  <si>
    <t>2 - LPG GAS SALES TO TRADEX</t>
  </si>
  <si>
    <t>III-3  LPG</t>
  </si>
  <si>
    <t>LPG GAS SALES TO STATE</t>
  </si>
  <si>
    <t xml:space="preserve">1-  ASSOCIATIVE EXPENDITURE </t>
  </si>
  <si>
    <t xml:space="preserve">2 - GAZ ENGAGEMENTS </t>
  </si>
  <si>
    <t>3- OHER ENGAGEMENTS</t>
  </si>
  <si>
    <t xml:space="preserve">SANAGA SUD 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</si>
  <si>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</si>
  <si>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</si>
  <si>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</si>
  <si>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</si>
  <si>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</si>
  <si>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</si>
  <si>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</si>
  <si>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</si>
  <si>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</si>
  <si>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</si>
  <si>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</si>
  <si>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</si>
  <si>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I- PRODUCTION ANNEE 2019</t>
  </si>
  <si>
    <t>II- COMMERCIALISATION PART ETAT ANNEE 2019</t>
  </si>
  <si>
    <t>IV- DEPENSES TOTALES ANNEE 2019</t>
  </si>
  <si>
    <t>V- SOLDE TRANSFERABLE ANNEE 2019</t>
  </si>
  <si>
    <t>III- COMMERCIALISATION PART ASSOCIES ANNEE 2019</t>
  </si>
  <si>
    <t>I- PRODUCTION YEAR 2019</t>
  </si>
  <si>
    <t>II- MARKETING STATE SHARE YEAR 2019</t>
  </si>
  <si>
    <t>III- MARKETING ASSOCIATE'S SHARE YEAR 2019</t>
  </si>
  <si>
    <t>IV-  TOTAL  EXPENDITURE YEAR 2019</t>
  </si>
  <si>
    <t>V-TRANSFERABLE BALANCE YEAR 2019</t>
  </si>
  <si>
    <t>BOLONGO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</si>
  <si>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</si>
  <si>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</si>
  <si>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</si>
  <si>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</si>
  <si>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</si>
  <si>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</si>
  <si>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</si>
  <si>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</si>
  <si>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</si>
  <si>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</si>
  <si>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</si>
  <si>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</si>
  <si>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</si>
  <si>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</si>
  <si>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</si>
  <si>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</si>
  <si>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</si>
  <si>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</si>
  <si>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</si>
  <si>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t>(millions de dollars US)</t>
  </si>
  <si>
    <t>(milliards de FCFA)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</si>
  <si>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</si>
  <si>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</si>
  <si>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t>( millions of US dollars)</t>
  </si>
  <si>
    <t>(billions of CFAF)</t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</si>
  <si>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</si>
  <si>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</si>
  <si>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</si>
  <si>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</si>
  <si>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</si>
  <si>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</si>
  <si>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</si>
  <si>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</si>
  <si>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Quantités                     </t>
    </r>
    <r>
      <rPr>
        <b/>
        <i/>
        <sz val="7"/>
        <rFont val="Rockwell"/>
        <family val="1"/>
      </rPr>
      <t>(milliards de SCF)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</si>
  <si>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</si>
  <si>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</si>
  <si>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</si>
  <si>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</si>
  <si>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</si>
  <si>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</si>
  <si>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</si>
  <si>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Quantités 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</si>
  <si>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</si>
  <si>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</si>
  <si>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</si>
  <si>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</si>
  <si>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</si>
  <si>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</si>
  <si>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</si>
  <si>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</si>
  <si>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</si>
  <si>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</si>
  <si>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</si>
  <si>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</si>
  <si>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</si>
  <si>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</si>
  <si>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</si>
  <si>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</si>
  <si>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</si>
  <si>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</si>
  <si>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</si>
  <si>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</si>
  <si>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</si>
  <si>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</si>
  <si>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</si>
  <si>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(crude oil in millions of barils </t>
    </r>
    <r>
      <rPr>
        <b/>
        <i/>
        <vertAlign val="superscript"/>
        <sz val="12"/>
        <color indexed="12"/>
        <rFont val="Rockwell"/>
        <family val="1"/>
      </rPr>
      <t>bls</t>
    </r>
    <r>
      <rPr>
        <b/>
        <i/>
        <sz val="12"/>
        <color indexed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2"/>
        <color indexed="12"/>
        <rFont val="Rockwell"/>
        <family val="1"/>
      </rPr>
      <t>MT</t>
    </r>
    <r>
      <rPr>
        <b/>
        <i/>
        <sz val="12"/>
        <color indexed="12"/>
        <rFont val="Rockwell"/>
        <family val="1"/>
      </rPr>
      <t>)</t>
    </r>
  </si>
  <si>
    <r>
      <t xml:space="preserve">(pétrole brut en millions de barils </t>
    </r>
    <r>
      <rPr>
        <b/>
        <i/>
        <vertAlign val="superscript"/>
        <sz val="12"/>
        <color indexed="12"/>
        <rFont val="Rockwell"/>
        <family val="1"/>
      </rPr>
      <t>bls</t>
    </r>
    <r>
      <rPr>
        <b/>
        <i/>
        <sz val="12"/>
        <color indexed="12"/>
        <rFont val="Rockwell"/>
        <family val="1"/>
      </rPr>
      <t>, gaz en milliards de SCF et GPL en milliers de Tonnes Métriques ™)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</si>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</sst>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#,##0.0000"/>
    <numFmt numFmtId="169" formatCode="0.0000"/>
    <numFmt numFmtId="170" formatCode="0.00000"/>
    <numFmt numFmtId="171" formatCode="_-* #,##0.000\ _€_-;\-* #,##0.000\ _€_-;_-* &quot;-&quot;??\ _€_-;_-@_-"/>
    <numFmt numFmtId="172" formatCode="_-* #,##0.000\ _€_-;\-* #,##0.000\ _€_-;_-* &quot;-&quot;???\ _€_-;_-@_-"/>
    <numFmt numFmtId="173" formatCode="_-* #,##0.0000\ _€_-;\-* #,##0.0000\ _€_-;_-* &quot;-&quot;??\ _€_-;_-@_-"/>
    <numFmt numFmtId="174" formatCode="#,##0.0"/>
    <numFmt numFmtId="175" formatCode="#,##0.000_ ;\-#,##0.000\ "/>
    <numFmt numFmtId="176" formatCode="#,##0.00_ ;\-#,##0.00\ "/>
  </numFmts>
  <fonts count="64">
    <font>
      <sz val="10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sz val="16"/>
      <color indexed="12"/>
      <name val="Rockwell"/>
      <family val="1"/>
    </font>
    <font>
      <b/>
      <u val="single"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8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 val="single"/>
      <sz val="12"/>
      <color indexed="12"/>
      <name val="Rockwell"/>
      <family val="1"/>
    </font>
    <font>
      <b/>
      <i/>
      <sz val="10"/>
      <name val="Rockwell"/>
      <family val="1"/>
    </font>
    <font>
      <b/>
      <sz val="12"/>
      <color indexed="12"/>
      <name val="Rockwell"/>
      <family val="1"/>
    </font>
    <font>
      <b/>
      <sz val="14"/>
      <color indexed="12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name val="Rockwell"/>
      <family val="1"/>
    </font>
    <font>
      <b/>
      <sz val="18"/>
      <color indexed="12"/>
      <name val="Rockwell"/>
      <family val="1"/>
    </font>
    <font>
      <b/>
      <i/>
      <sz val="11"/>
      <color indexed="12"/>
      <name val="Rockwell"/>
      <family val="1"/>
    </font>
    <font>
      <b/>
      <vertAlign val="superscript"/>
      <sz val="12"/>
      <name val="Rockwell"/>
      <family val="1"/>
    </font>
    <font>
      <b/>
      <i/>
      <sz val="7"/>
      <name val="Rockwell"/>
      <family val="1"/>
    </font>
    <font>
      <b/>
      <sz val="7"/>
      <name val="Rockwell"/>
      <family val="1"/>
    </font>
    <font>
      <b/>
      <i/>
      <vertAlign val="superscript"/>
      <sz val="12"/>
      <color indexed="12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Rockwell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>
        <color indexed="8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 style="double"/>
      <right style="thin">
        <color indexed="8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/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/>
      <top style="medium"/>
      <bottom>
        <color indexed="63"/>
      </bottom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168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13" fillId="34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166" fontId="10" fillId="35" borderId="0" xfId="0" applyNumberFormat="1" applyFont="1" applyFill="1" applyBorder="1" applyAlignment="1">
      <alignment horizontal="right" vertical="center" wrapText="1"/>
    </xf>
    <xf numFmtId="166" fontId="10" fillId="35" borderId="0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0" fillId="36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166" fontId="10" fillId="0" borderId="12" xfId="0" applyNumberFormat="1" applyFont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 wrapText="1"/>
    </xf>
    <xf numFmtId="175" fontId="2" fillId="0" borderId="0" xfId="0" applyNumberFormat="1" applyFont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166" fontId="10" fillId="3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10" fillId="34" borderId="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166" fontId="11" fillId="35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5" borderId="0" xfId="0" applyFont="1" applyFill="1" applyBorder="1" applyAlignment="1">
      <alignment/>
    </xf>
    <xf numFmtId="175" fontId="10" fillId="3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left" vertical="center" wrapText="1"/>
    </xf>
    <xf numFmtId="167" fontId="6" fillId="35" borderId="0" xfId="0" applyNumberFormat="1" applyFont="1" applyFill="1" applyBorder="1" applyAlignment="1">
      <alignment horizontal="right" vertical="center" wrapText="1"/>
    </xf>
    <xf numFmtId="166" fontId="6" fillId="35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66" fontId="10" fillId="35" borderId="15" xfId="0" applyNumberFormat="1" applyFont="1" applyFill="1" applyBorder="1" applyAlignment="1">
      <alignment vertical="center"/>
    </xf>
    <xf numFmtId="166" fontId="10" fillId="35" borderId="16" xfId="0" applyNumberFormat="1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 vertical="center" wrapText="1"/>
    </xf>
    <xf numFmtId="166" fontId="63" fillId="35" borderId="0" xfId="0" applyNumberFormat="1" applyFont="1" applyFill="1" applyBorder="1" applyAlignment="1">
      <alignment vertical="center"/>
    </xf>
    <xf numFmtId="4" fontId="10" fillId="35" borderId="0" xfId="0" applyNumberFormat="1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166" fontId="10" fillId="0" borderId="3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vertical="center" wrapText="1"/>
    </xf>
    <xf numFmtId="167" fontId="10" fillId="0" borderId="12" xfId="0" applyNumberFormat="1" applyFont="1" applyBorder="1" applyAlignment="1">
      <alignment vertical="center" wrapText="1"/>
    </xf>
    <xf numFmtId="167" fontId="10" fillId="0" borderId="13" xfId="0" applyNumberFormat="1" applyFont="1" applyBorder="1" applyAlignment="1">
      <alignment vertical="center" wrapText="1"/>
    </xf>
    <xf numFmtId="167" fontId="10" fillId="0" borderId="39" xfId="0" applyNumberFormat="1" applyFont="1" applyBorder="1" applyAlignment="1">
      <alignment vertical="center" wrapText="1"/>
    </xf>
    <xf numFmtId="0" fontId="10" fillId="33" borderId="40" xfId="0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vertical="center"/>
    </xf>
    <xf numFmtId="166" fontId="10" fillId="37" borderId="41" xfId="0" applyNumberFormat="1" applyFont="1" applyFill="1" applyBorder="1" applyAlignment="1">
      <alignment vertical="center"/>
    </xf>
    <xf numFmtId="166" fontId="10" fillId="37" borderId="34" xfId="0" applyNumberFormat="1" applyFont="1" applyFill="1" applyBorder="1" applyAlignment="1">
      <alignment vertical="center"/>
    </xf>
    <xf numFmtId="166" fontId="10" fillId="0" borderId="42" xfId="0" applyNumberFormat="1" applyFont="1" applyBorder="1" applyAlignment="1">
      <alignment vertical="center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166" fontId="10" fillId="37" borderId="33" xfId="0" applyNumberFormat="1" applyFont="1" applyFill="1" applyBorder="1" applyAlignment="1">
      <alignment vertical="center"/>
    </xf>
    <xf numFmtId="166" fontId="10" fillId="35" borderId="47" xfId="0" applyNumberFormat="1" applyFont="1" applyFill="1" applyBorder="1" applyAlignment="1">
      <alignment vertical="center"/>
    </xf>
    <xf numFmtId="166" fontId="10" fillId="35" borderId="42" xfId="0" applyNumberFormat="1" applyFont="1" applyFill="1" applyBorder="1" applyAlignment="1">
      <alignment vertical="center"/>
    </xf>
    <xf numFmtId="4" fontId="10" fillId="35" borderId="12" xfId="0" applyNumberFormat="1" applyFont="1" applyFill="1" applyBorder="1" applyAlignment="1">
      <alignment vertical="center"/>
    </xf>
    <xf numFmtId="166" fontId="10" fillId="0" borderId="48" xfId="0" applyNumberFormat="1" applyFont="1" applyBorder="1" applyAlignment="1">
      <alignment vertical="center"/>
    </xf>
    <xf numFmtId="4" fontId="10" fillId="35" borderId="48" xfId="0" applyNumberFormat="1" applyFont="1" applyFill="1" applyBorder="1" applyAlignment="1">
      <alignment vertical="center"/>
    </xf>
    <xf numFmtId="0" fontId="10" fillId="33" borderId="49" xfId="0" applyFont="1" applyFill="1" applyBorder="1" applyAlignment="1">
      <alignment vertical="center" wrapText="1"/>
    </xf>
    <xf numFmtId="167" fontId="10" fillId="0" borderId="48" xfId="0" applyNumberFormat="1" applyFont="1" applyBorder="1" applyAlignment="1">
      <alignment vertical="center" wrapText="1"/>
    </xf>
    <xf numFmtId="167" fontId="10" fillId="0" borderId="36" xfId="0" applyNumberFormat="1" applyFont="1" applyBorder="1" applyAlignment="1">
      <alignment vertical="center" wrapText="1"/>
    </xf>
    <xf numFmtId="167" fontId="10" fillId="0" borderId="50" xfId="0" applyNumberFormat="1" applyFont="1" applyBorder="1" applyAlignment="1">
      <alignment vertical="center" wrapText="1"/>
    </xf>
    <xf numFmtId="166" fontId="10" fillId="35" borderId="36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 wrapText="1"/>
    </xf>
    <xf numFmtId="167" fontId="10" fillId="0" borderId="47" xfId="0" applyNumberFormat="1" applyFont="1" applyBorder="1" applyAlignment="1">
      <alignment vertical="center" wrapText="1"/>
    </xf>
    <xf numFmtId="167" fontId="10" fillId="0" borderId="42" xfId="0" applyNumberFormat="1" applyFont="1" applyBorder="1" applyAlignment="1">
      <alignment vertical="center" wrapText="1"/>
    </xf>
    <xf numFmtId="167" fontId="10" fillId="0" borderId="51" xfId="0" applyNumberFormat="1" applyFont="1" applyBorder="1" applyAlignment="1">
      <alignment vertical="center" wrapText="1"/>
    </xf>
    <xf numFmtId="166" fontId="10" fillId="37" borderId="33" xfId="0" applyNumberFormat="1" applyFont="1" applyFill="1" applyBorder="1" applyAlignment="1">
      <alignment vertical="center" wrapText="1"/>
    </xf>
    <xf numFmtId="166" fontId="10" fillId="37" borderId="34" xfId="0" applyNumberFormat="1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6" fontId="10" fillId="35" borderId="12" xfId="0" applyNumberFormat="1" applyFont="1" applyFill="1" applyBorder="1" applyAlignment="1">
      <alignment vertical="center"/>
    </xf>
    <xf numFmtId="166" fontId="10" fillId="35" borderId="48" xfId="0" applyNumberFormat="1" applyFont="1" applyFill="1" applyBorder="1" applyAlignment="1">
      <alignment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166" fontId="10" fillId="0" borderId="61" xfId="44" applyNumberFormat="1" applyFont="1" applyBorder="1" applyAlignment="1">
      <alignment horizontal="right" vertical="center"/>
    </xf>
    <xf numFmtId="166" fontId="10" fillId="38" borderId="47" xfId="0" applyNumberFormat="1" applyFont="1" applyFill="1" applyBorder="1" applyAlignment="1">
      <alignment horizontal="right" vertical="center" wrapText="1"/>
    </xf>
    <xf numFmtId="166" fontId="10" fillId="38" borderId="56" xfId="0" applyNumberFormat="1" applyFont="1" applyFill="1" applyBorder="1" applyAlignment="1">
      <alignment horizontal="right" vertical="center" wrapText="1"/>
    </xf>
    <xf numFmtId="166" fontId="10" fillId="0" borderId="62" xfId="0" applyNumberFormat="1" applyFont="1" applyBorder="1" applyAlignment="1">
      <alignment horizontal="right" vertical="center"/>
    </xf>
    <xf numFmtId="167" fontId="6" fillId="38" borderId="47" xfId="0" applyNumberFormat="1" applyFont="1" applyFill="1" applyBorder="1" applyAlignment="1">
      <alignment horizontal="right" vertical="center" wrapText="1"/>
    </xf>
    <xf numFmtId="167" fontId="6" fillId="38" borderId="60" xfId="0" applyNumberFormat="1" applyFont="1" applyFill="1" applyBorder="1" applyAlignment="1">
      <alignment horizontal="right" vertical="center" wrapText="1"/>
    </xf>
    <xf numFmtId="167" fontId="10" fillId="0" borderId="61" xfId="0" applyNumberFormat="1" applyFont="1" applyBorder="1" applyAlignment="1">
      <alignment horizontal="right" vertical="center"/>
    </xf>
    <xf numFmtId="167" fontId="6" fillId="38" borderId="56" xfId="0" applyNumberFormat="1" applyFont="1" applyFill="1" applyBorder="1" applyAlignment="1">
      <alignment horizontal="right" vertical="center" wrapText="1"/>
    </xf>
    <xf numFmtId="167" fontId="10" fillId="0" borderId="62" xfId="0" applyNumberFormat="1" applyFont="1" applyBorder="1" applyAlignment="1">
      <alignment horizontal="right" vertical="center"/>
    </xf>
    <xf numFmtId="175" fontId="10" fillId="0" borderId="63" xfId="44" applyNumberFormat="1" applyFont="1" applyBorder="1" applyAlignment="1">
      <alignment horizontal="right" vertical="center"/>
    </xf>
    <xf numFmtId="167" fontId="10" fillId="38" borderId="64" xfId="0" applyNumberFormat="1" applyFont="1" applyFill="1" applyBorder="1" applyAlignment="1">
      <alignment horizontal="right" vertical="center" wrapText="1"/>
    </xf>
    <xf numFmtId="167" fontId="10" fillId="38" borderId="65" xfId="0" applyNumberFormat="1" applyFont="1" applyFill="1" applyBorder="1" applyAlignment="1">
      <alignment horizontal="right" vertical="center" wrapText="1"/>
    </xf>
    <xf numFmtId="0" fontId="9" fillId="0" borderId="66" xfId="0" applyFont="1" applyBorder="1" applyAlignment="1">
      <alignment horizontal="left" vertical="center" wrapText="1"/>
    </xf>
    <xf numFmtId="166" fontId="10" fillId="0" borderId="67" xfId="44" applyNumberFormat="1" applyFont="1" applyBorder="1" applyAlignment="1">
      <alignment horizontal="right" vertical="center"/>
    </xf>
    <xf numFmtId="166" fontId="10" fillId="38" borderId="12" xfId="0" applyNumberFormat="1" applyFont="1" applyFill="1" applyBorder="1" applyAlignment="1">
      <alignment horizontal="right" vertical="center" wrapText="1"/>
    </xf>
    <xf numFmtId="166" fontId="10" fillId="38" borderId="57" xfId="0" applyNumberFormat="1" applyFont="1" applyFill="1" applyBorder="1" applyAlignment="1">
      <alignment horizontal="right" vertical="center" wrapText="1"/>
    </xf>
    <xf numFmtId="166" fontId="10" fillId="0" borderId="68" xfId="0" applyNumberFormat="1" applyFont="1" applyBorder="1" applyAlignment="1">
      <alignment horizontal="right" vertical="center"/>
    </xf>
    <xf numFmtId="167" fontId="6" fillId="38" borderId="12" xfId="0" applyNumberFormat="1" applyFont="1" applyFill="1" applyBorder="1" applyAlignment="1">
      <alignment horizontal="right" vertical="center" wrapText="1"/>
    </xf>
    <xf numFmtId="167" fontId="6" fillId="38" borderId="66" xfId="0" applyNumberFormat="1" applyFont="1" applyFill="1" applyBorder="1" applyAlignment="1">
      <alignment horizontal="right" vertical="center" wrapText="1"/>
    </xf>
    <xf numFmtId="167" fontId="10" fillId="0" borderId="67" xfId="0" applyNumberFormat="1" applyFont="1" applyBorder="1" applyAlignment="1">
      <alignment horizontal="right" vertical="center"/>
    </xf>
    <xf numFmtId="167" fontId="6" fillId="38" borderId="57" xfId="0" applyNumberFormat="1" applyFont="1" applyFill="1" applyBorder="1" applyAlignment="1">
      <alignment horizontal="right" vertical="center" wrapText="1"/>
    </xf>
    <xf numFmtId="167" fontId="10" fillId="0" borderId="68" xfId="0" applyNumberFormat="1" applyFont="1" applyBorder="1" applyAlignment="1">
      <alignment horizontal="right" vertical="center"/>
    </xf>
    <xf numFmtId="175" fontId="10" fillId="0" borderId="69" xfId="44" applyNumberFormat="1" applyFont="1" applyBorder="1" applyAlignment="1">
      <alignment horizontal="right" vertical="center"/>
    </xf>
    <xf numFmtId="167" fontId="10" fillId="38" borderId="70" xfId="0" applyNumberFormat="1" applyFont="1" applyFill="1" applyBorder="1" applyAlignment="1">
      <alignment horizontal="right" vertical="center" wrapText="1"/>
    </xf>
    <xf numFmtId="167" fontId="10" fillId="38" borderId="71" xfId="0" applyNumberFormat="1" applyFont="1" applyFill="1" applyBorder="1" applyAlignment="1">
      <alignment horizontal="right" vertical="center" wrapText="1"/>
    </xf>
    <xf numFmtId="0" fontId="9" fillId="0" borderId="72" xfId="0" applyFont="1" applyBorder="1" applyAlignment="1">
      <alignment horizontal="left" vertical="center" wrapText="1"/>
    </xf>
    <xf numFmtId="166" fontId="10" fillId="0" borderId="12" xfId="44" applyNumberFormat="1" applyFont="1" applyBorder="1" applyAlignment="1">
      <alignment horizontal="right" vertical="center"/>
    </xf>
    <xf numFmtId="166" fontId="10" fillId="0" borderId="57" xfId="44" applyNumberFormat="1" applyFont="1" applyBorder="1" applyAlignment="1">
      <alignment horizontal="right" vertical="center"/>
    </xf>
    <xf numFmtId="167" fontId="10" fillId="0" borderId="12" xfId="0" applyNumberFormat="1" applyFont="1" applyBorder="1" applyAlignment="1">
      <alignment horizontal="right" vertical="center"/>
    </xf>
    <xf numFmtId="167" fontId="10" fillId="0" borderId="66" xfId="0" applyNumberFormat="1" applyFont="1" applyBorder="1" applyAlignment="1">
      <alignment horizontal="right" vertical="center"/>
    </xf>
    <xf numFmtId="167" fontId="10" fillId="0" borderId="57" xfId="0" applyNumberFormat="1" applyFont="1" applyBorder="1" applyAlignment="1">
      <alignment horizontal="right" vertical="center"/>
    </xf>
    <xf numFmtId="166" fontId="10" fillId="0" borderId="70" xfId="44" applyNumberFormat="1" applyFont="1" applyBorder="1" applyAlignment="1">
      <alignment horizontal="right" vertical="center"/>
    </xf>
    <xf numFmtId="166" fontId="10" fillId="0" borderId="71" xfId="44" applyNumberFormat="1" applyFont="1" applyBorder="1" applyAlignment="1">
      <alignment horizontal="right" vertical="center"/>
    </xf>
    <xf numFmtId="167" fontId="10" fillId="38" borderId="66" xfId="0" applyNumberFormat="1" applyFont="1" applyFill="1" applyBorder="1" applyAlignment="1">
      <alignment horizontal="right" vertical="center" wrapText="1"/>
    </xf>
    <xf numFmtId="167" fontId="10" fillId="38" borderId="57" xfId="0" applyNumberFormat="1" applyFont="1" applyFill="1" applyBorder="1" applyAlignment="1">
      <alignment horizontal="right" vertical="center" wrapText="1"/>
    </xf>
    <xf numFmtId="166" fontId="10" fillId="38" borderId="71" xfId="0" applyNumberFormat="1" applyFont="1" applyFill="1" applyBorder="1" applyAlignment="1">
      <alignment horizontal="right" vertical="center" wrapText="1"/>
    </xf>
    <xf numFmtId="0" fontId="9" fillId="0" borderId="73" xfId="0" applyFont="1" applyBorder="1" applyAlignment="1">
      <alignment horizontal="left" vertical="center" wrapText="1"/>
    </xf>
    <xf numFmtId="166" fontId="10" fillId="0" borderId="74" xfId="44" applyNumberFormat="1" applyFont="1" applyBorder="1" applyAlignment="1">
      <alignment horizontal="right" vertical="center"/>
    </xf>
    <xf numFmtId="166" fontId="10" fillId="38" borderId="48" xfId="0" applyNumberFormat="1" applyFont="1" applyFill="1" applyBorder="1" applyAlignment="1">
      <alignment horizontal="right" vertical="center" wrapText="1"/>
    </xf>
    <xf numFmtId="166" fontId="10" fillId="38" borderId="59" xfId="0" applyNumberFormat="1" applyFont="1" applyFill="1" applyBorder="1" applyAlignment="1">
      <alignment horizontal="right" vertical="center" wrapText="1"/>
    </xf>
    <xf numFmtId="166" fontId="10" fillId="0" borderId="75" xfId="0" applyNumberFormat="1" applyFont="1" applyBorder="1" applyAlignment="1">
      <alignment horizontal="right" vertical="center"/>
    </xf>
    <xf numFmtId="167" fontId="10" fillId="38" borderId="48" xfId="0" applyNumberFormat="1" applyFont="1" applyFill="1" applyBorder="1" applyAlignment="1">
      <alignment horizontal="right" vertical="center" wrapText="1"/>
    </xf>
    <xf numFmtId="167" fontId="10" fillId="38" borderId="73" xfId="0" applyNumberFormat="1" applyFont="1" applyFill="1" applyBorder="1" applyAlignment="1">
      <alignment horizontal="right" vertical="center" wrapText="1"/>
    </xf>
    <xf numFmtId="167" fontId="10" fillId="0" borderId="74" xfId="0" applyNumberFormat="1" applyFont="1" applyBorder="1" applyAlignment="1">
      <alignment horizontal="right" vertical="center"/>
    </xf>
    <xf numFmtId="167" fontId="10" fillId="38" borderId="59" xfId="0" applyNumberFormat="1" applyFont="1" applyFill="1" applyBorder="1" applyAlignment="1">
      <alignment horizontal="right" vertical="center" wrapText="1"/>
    </xf>
    <xf numFmtId="175" fontId="10" fillId="0" borderId="76" xfId="44" applyNumberFormat="1" applyFont="1" applyBorder="1" applyAlignment="1">
      <alignment horizontal="right" vertical="center"/>
    </xf>
    <xf numFmtId="166" fontId="10" fillId="38" borderId="77" xfId="0" applyNumberFormat="1" applyFont="1" applyFill="1" applyBorder="1" applyAlignment="1">
      <alignment horizontal="right" vertical="center" wrapText="1"/>
    </xf>
    <xf numFmtId="166" fontId="10" fillId="38" borderId="78" xfId="0" applyNumberFormat="1" applyFont="1" applyFill="1" applyBorder="1" applyAlignment="1">
      <alignment horizontal="right" vertical="center" wrapText="1"/>
    </xf>
    <xf numFmtId="166" fontId="10" fillId="39" borderId="79" xfId="44" applyNumberFormat="1" applyFont="1" applyFill="1" applyBorder="1" applyAlignment="1">
      <alignment horizontal="right" vertical="center"/>
    </xf>
    <xf numFmtId="166" fontId="10" fillId="39" borderId="33" xfId="44" applyNumberFormat="1" applyFont="1" applyFill="1" applyBorder="1" applyAlignment="1">
      <alignment horizontal="right" vertical="center"/>
    </xf>
    <xf numFmtId="166" fontId="10" fillId="39" borderId="80" xfId="44" applyNumberFormat="1" applyFont="1" applyFill="1" applyBorder="1" applyAlignment="1">
      <alignment horizontal="right" vertical="center"/>
    </xf>
    <xf numFmtId="166" fontId="10" fillId="37" borderId="81" xfId="44" applyNumberFormat="1" applyFont="1" applyFill="1" applyBorder="1" applyAlignment="1">
      <alignment horizontal="right" vertical="center"/>
    </xf>
    <xf numFmtId="175" fontId="10" fillId="37" borderId="33" xfId="44" applyNumberFormat="1" applyFont="1" applyFill="1" applyBorder="1" applyAlignment="1">
      <alignment horizontal="right" vertical="center"/>
    </xf>
    <xf numFmtId="175" fontId="10" fillId="37" borderId="80" xfId="44" applyNumberFormat="1" applyFont="1" applyFill="1" applyBorder="1" applyAlignment="1">
      <alignment vertical="center"/>
    </xf>
    <xf numFmtId="175" fontId="10" fillId="37" borderId="79" xfId="44" applyNumberFormat="1" applyFont="1" applyFill="1" applyBorder="1" applyAlignment="1">
      <alignment horizontal="right" vertical="center"/>
    </xf>
    <xf numFmtId="175" fontId="10" fillId="37" borderId="82" xfId="44" applyNumberFormat="1" applyFont="1" applyFill="1" applyBorder="1" applyAlignment="1">
      <alignment horizontal="right" vertical="center"/>
    </xf>
    <xf numFmtId="166" fontId="10" fillId="37" borderId="83" xfId="44" applyNumberFormat="1" applyFont="1" applyFill="1" applyBorder="1" applyAlignment="1">
      <alignment horizontal="right" vertical="center"/>
    </xf>
    <xf numFmtId="166" fontId="10" fillId="37" borderId="84" xfId="44" applyNumberFormat="1" applyFont="1" applyFill="1" applyBorder="1" applyAlignment="1">
      <alignment horizontal="right" vertical="center"/>
    </xf>
    <xf numFmtId="175" fontId="10" fillId="0" borderId="61" xfId="44" applyNumberFormat="1" applyFont="1" applyBorder="1" applyAlignment="1">
      <alignment horizontal="right" vertical="center"/>
    </xf>
    <xf numFmtId="171" fontId="10" fillId="38" borderId="47" xfId="44" applyNumberFormat="1" applyFont="1" applyFill="1" applyBorder="1" applyAlignment="1">
      <alignment horizontal="right" vertical="center" wrapText="1"/>
    </xf>
    <xf numFmtId="171" fontId="10" fillId="38" borderId="85" xfId="44" applyNumberFormat="1" applyFont="1" applyFill="1" applyBorder="1" applyAlignment="1">
      <alignment horizontal="right" vertical="center" wrapText="1"/>
    </xf>
    <xf numFmtId="175" fontId="10" fillId="0" borderId="61" xfId="44" applyNumberFormat="1" applyFont="1" applyBorder="1" applyAlignment="1">
      <alignment vertical="center"/>
    </xf>
    <xf numFmtId="171" fontId="6" fillId="38" borderId="47" xfId="44" applyNumberFormat="1" applyFont="1" applyFill="1" applyBorder="1" applyAlignment="1">
      <alignment horizontal="right" vertical="center" wrapText="1"/>
    </xf>
    <xf numFmtId="171" fontId="6" fillId="38" borderId="85" xfId="44" applyNumberFormat="1" applyFont="1" applyFill="1" applyBorder="1" applyAlignment="1">
      <alignment horizontal="right" vertical="center" wrapText="1"/>
    </xf>
    <xf numFmtId="175" fontId="10" fillId="0" borderId="86" xfId="44" applyNumberFormat="1" applyFont="1" applyBorder="1" applyAlignment="1">
      <alignment vertical="center"/>
    </xf>
    <xf numFmtId="175" fontId="6" fillId="38" borderId="61" xfId="44" applyNumberFormat="1" applyFont="1" applyFill="1" applyBorder="1" applyAlignment="1">
      <alignment horizontal="right" vertical="center" wrapText="1"/>
    </xf>
    <xf numFmtId="175" fontId="6" fillId="38" borderId="60" xfId="44" applyNumberFormat="1" applyFont="1" applyFill="1" applyBorder="1" applyAlignment="1">
      <alignment horizontal="right" vertical="center" wrapText="1"/>
    </xf>
    <xf numFmtId="175" fontId="6" fillId="38" borderId="47" xfId="44" applyNumberFormat="1" applyFont="1" applyFill="1" applyBorder="1" applyAlignment="1">
      <alignment horizontal="right" vertical="center" wrapText="1"/>
    </xf>
    <xf numFmtId="175" fontId="6" fillId="38" borderId="56" xfId="44" applyNumberFormat="1" applyFont="1" applyFill="1" applyBorder="1" applyAlignment="1">
      <alignment horizontal="right" vertical="center" wrapText="1"/>
    </xf>
    <xf numFmtId="175" fontId="10" fillId="35" borderId="63" xfId="44" applyNumberFormat="1" applyFont="1" applyFill="1" applyBorder="1" applyAlignment="1">
      <alignment horizontal="right" vertical="center"/>
    </xf>
    <xf numFmtId="175" fontId="10" fillId="38" borderId="64" xfId="44" applyNumberFormat="1" applyFont="1" applyFill="1" applyBorder="1" applyAlignment="1">
      <alignment horizontal="right" vertical="center" wrapText="1"/>
    </xf>
    <xf numFmtId="175" fontId="10" fillId="38" borderId="65" xfId="44" applyNumberFormat="1" applyFont="1" applyFill="1" applyBorder="1" applyAlignment="1">
      <alignment horizontal="right" vertical="center" wrapText="1"/>
    </xf>
    <xf numFmtId="175" fontId="10" fillId="0" borderId="67" xfId="44" applyNumberFormat="1" applyFont="1" applyBorder="1" applyAlignment="1">
      <alignment horizontal="right" vertical="center"/>
    </xf>
    <xf numFmtId="171" fontId="10" fillId="38" borderId="12" xfId="44" applyNumberFormat="1" applyFont="1" applyFill="1" applyBorder="1" applyAlignment="1">
      <alignment horizontal="right" vertical="center" wrapText="1"/>
    </xf>
    <xf numFmtId="171" fontId="10" fillId="38" borderId="87" xfId="44" applyNumberFormat="1" applyFont="1" applyFill="1" applyBorder="1" applyAlignment="1">
      <alignment horizontal="right" vertical="center" wrapText="1"/>
    </xf>
    <xf numFmtId="175" fontId="10" fillId="0" borderId="67" xfId="44" applyNumberFormat="1" applyFont="1" applyBorder="1" applyAlignment="1">
      <alignment vertical="center"/>
    </xf>
    <xf numFmtId="171" fontId="6" fillId="38" borderId="12" xfId="44" applyNumberFormat="1" applyFont="1" applyFill="1" applyBorder="1" applyAlignment="1">
      <alignment horizontal="right" vertical="center" wrapText="1"/>
    </xf>
    <xf numFmtId="171" fontId="6" fillId="38" borderId="87" xfId="44" applyNumberFormat="1" applyFont="1" applyFill="1" applyBorder="1" applyAlignment="1">
      <alignment horizontal="right" vertical="center" wrapText="1"/>
    </xf>
    <xf numFmtId="175" fontId="10" fillId="0" borderId="88" xfId="44" applyNumberFormat="1" applyFont="1" applyBorder="1" applyAlignment="1">
      <alignment vertical="center"/>
    </xf>
    <xf numFmtId="175" fontId="6" fillId="38" borderId="67" xfId="44" applyNumberFormat="1" applyFont="1" applyFill="1" applyBorder="1" applyAlignment="1">
      <alignment horizontal="right" vertical="center" wrapText="1"/>
    </xf>
    <xf numFmtId="175" fontId="6" fillId="38" borderId="66" xfId="44" applyNumberFormat="1" applyFont="1" applyFill="1" applyBorder="1" applyAlignment="1">
      <alignment horizontal="right" vertical="center" wrapText="1"/>
    </xf>
    <xf numFmtId="175" fontId="6" fillId="38" borderId="12" xfId="44" applyNumberFormat="1" applyFont="1" applyFill="1" applyBorder="1" applyAlignment="1">
      <alignment horizontal="right" vertical="center" wrapText="1"/>
    </xf>
    <xf numFmtId="175" fontId="6" fillId="38" borderId="57" xfId="44" applyNumberFormat="1" applyFont="1" applyFill="1" applyBorder="1" applyAlignment="1">
      <alignment horizontal="right" vertical="center" wrapText="1"/>
    </xf>
    <xf numFmtId="175" fontId="10" fillId="35" borderId="69" xfId="44" applyNumberFormat="1" applyFont="1" applyFill="1" applyBorder="1" applyAlignment="1">
      <alignment horizontal="right" vertical="center"/>
    </xf>
    <xf numFmtId="175" fontId="10" fillId="38" borderId="70" xfId="44" applyNumberFormat="1" applyFont="1" applyFill="1" applyBorder="1" applyAlignment="1">
      <alignment horizontal="right" vertical="center" wrapText="1"/>
    </xf>
    <xf numFmtId="175" fontId="10" fillId="38" borderId="71" xfId="44" applyNumberFormat="1" applyFont="1" applyFill="1" applyBorder="1" applyAlignment="1">
      <alignment horizontal="right" vertical="center" wrapText="1"/>
    </xf>
    <xf numFmtId="175" fontId="10" fillId="0" borderId="89" xfId="44" applyNumberFormat="1" applyFont="1" applyBorder="1" applyAlignment="1">
      <alignment vertical="center"/>
    </xf>
    <xf numFmtId="175" fontId="10" fillId="0" borderId="12" xfId="44" applyNumberFormat="1" applyFont="1" applyBorder="1" applyAlignment="1">
      <alignment horizontal="right" vertical="center"/>
    </xf>
    <xf numFmtId="175" fontId="10" fillId="0" borderId="87" xfId="44" applyNumberFormat="1" applyFont="1" applyBorder="1" applyAlignment="1">
      <alignment horizontal="right" vertical="center"/>
    </xf>
    <xf numFmtId="175" fontId="10" fillId="0" borderId="90" xfId="44" applyNumberFormat="1" applyFont="1" applyBorder="1" applyAlignment="1">
      <alignment vertical="center"/>
    </xf>
    <xf numFmtId="175" fontId="10" fillId="0" borderId="66" xfId="44" applyNumberFormat="1" applyFont="1" applyBorder="1" applyAlignment="1">
      <alignment horizontal="right" vertical="center"/>
    </xf>
    <xf numFmtId="175" fontId="10" fillId="35" borderId="70" xfId="44" applyNumberFormat="1" applyFont="1" applyFill="1" applyBorder="1" applyAlignment="1">
      <alignment horizontal="right" vertical="center"/>
    </xf>
    <xf numFmtId="175" fontId="10" fillId="35" borderId="71" xfId="44" applyNumberFormat="1" applyFont="1" applyFill="1" applyBorder="1" applyAlignment="1">
      <alignment horizontal="right" vertical="center"/>
    </xf>
    <xf numFmtId="0" fontId="9" fillId="0" borderId="91" xfId="0" applyFont="1" applyBorder="1" applyAlignment="1">
      <alignment horizontal="left" vertical="center" wrapText="1"/>
    </xf>
    <xf numFmtId="175" fontId="10" fillId="38" borderId="87" xfId="44" applyNumberFormat="1" applyFont="1" applyFill="1" applyBorder="1" applyAlignment="1">
      <alignment horizontal="right" vertical="center" wrapText="1"/>
    </xf>
    <xf numFmtId="175" fontId="10" fillId="38" borderId="66" xfId="44" applyNumberFormat="1" applyFont="1" applyFill="1" applyBorder="1" applyAlignment="1">
      <alignment horizontal="right" vertical="center" wrapText="1"/>
    </xf>
    <xf numFmtId="0" fontId="9" fillId="0" borderId="92" xfId="0" applyFont="1" applyBorder="1" applyAlignment="1">
      <alignment horizontal="left" vertical="center" wrapText="1"/>
    </xf>
    <xf numFmtId="175" fontId="10" fillId="0" borderId="74" xfId="44" applyNumberFormat="1" applyFont="1" applyBorder="1" applyAlignment="1">
      <alignment horizontal="right" vertical="center"/>
    </xf>
    <xf numFmtId="175" fontId="10" fillId="38" borderId="48" xfId="44" applyNumberFormat="1" applyFont="1" applyFill="1" applyBorder="1" applyAlignment="1">
      <alignment horizontal="right" vertical="center" wrapText="1"/>
    </xf>
    <xf numFmtId="175" fontId="10" fillId="38" borderId="93" xfId="44" applyNumberFormat="1" applyFont="1" applyFill="1" applyBorder="1" applyAlignment="1">
      <alignment horizontal="right" vertical="center" wrapText="1"/>
    </xf>
    <xf numFmtId="167" fontId="10" fillId="0" borderId="75" xfId="0" applyNumberFormat="1" applyFont="1" applyBorder="1" applyAlignment="1">
      <alignment horizontal="right" vertical="center"/>
    </xf>
    <xf numFmtId="167" fontId="10" fillId="0" borderId="89" xfId="0" applyNumberFormat="1" applyFont="1" applyBorder="1" applyAlignment="1">
      <alignment horizontal="right" vertical="center"/>
    </xf>
    <xf numFmtId="175" fontId="10" fillId="38" borderId="74" xfId="44" applyNumberFormat="1" applyFont="1" applyFill="1" applyBorder="1" applyAlignment="1">
      <alignment horizontal="right" vertical="center" wrapText="1"/>
    </xf>
    <xf numFmtId="175" fontId="10" fillId="38" borderId="73" xfId="44" applyNumberFormat="1" applyFont="1" applyFill="1" applyBorder="1" applyAlignment="1">
      <alignment horizontal="right" vertical="center" wrapText="1"/>
    </xf>
    <xf numFmtId="175" fontId="10" fillId="0" borderId="74" xfId="44" applyNumberFormat="1" applyFont="1" applyBorder="1" applyAlignment="1">
      <alignment vertical="center"/>
    </xf>
    <xf numFmtId="175" fontId="6" fillId="38" borderId="59" xfId="44" applyNumberFormat="1" applyFont="1" applyFill="1" applyBorder="1" applyAlignment="1">
      <alignment horizontal="right" vertical="center" wrapText="1"/>
    </xf>
    <xf numFmtId="175" fontId="10" fillId="35" borderId="76" xfId="44" applyNumberFormat="1" applyFont="1" applyFill="1" applyBorder="1" applyAlignment="1">
      <alignment horizontal="right" vertical="center"/>
    </xf>
    <xf numFmtId="175" fontId="10" fillId="38" borderId="77" xfId="44" applyNumberFormat="1" applyFont="1" applyFill="1" applyBorder="1" applyAlignment="1">
      <alignment horizontal="right" vertical="center" wrapText="1"/>
    </xf>
    <xf numFmtId="175" fontId="10" fillId="38" borderId="78" xfId="44" applyNumberFormat="1" applyFont="1" applyFill="1" applyBorder="1" applyAlignment="1">
      <alignment horizontal="right" vertical="center" wrapText="1"/>
    </xf>
    <xf numFmtId="175" fontId="10" fillId="39" borderId="79" xfId="44" applyNumberFormat="1" applyFont="1" applyFill="1" applyBorder="1" applyAlignment="1">
      <alignment horizontal="right" vertical="center"/>
    </xf>
    <xf numFmtId="175" fontId="10" fillId="39" borderId="33" xfId="44" applyNumberFormat="1" applyFont="1" applyFill="1" applyBorder="1" applyAlignment="1">
      <alignment horizontal="right" vertical="center"/>
    </xf>
    <xf numFmtId="175" fontId="10" fillId="39" borderId="94" xfId="44" applyNumberFormat="1" applyFont="1" applyFill="1" applyBorder="1" applyAlignment="1">
      <alignment horizontal="right" vertical="center"/>
    </xf>
    <xf numFmtId="175" fontId="10" fillId="37" borderId="33" xfId="44" applyNumberFormat="1" applyFont="1" applyFill="1" applyBorder="1" applyAlignment="1">
      <alignment horizontal="right" vertical="center" wrapText="1"/>
    </xf>
    <xf numFmtId="175" fontId="10" fillId="37" borderId="94" xfId="44" applyNumberFormat="1" applyFont="1" applyFill="1" applyBorder="1" applyAlignment="1">
      <alignment horizontal="right" vertical="center"/>
    </xf>
    <xf numFmtId="175" fontId="10" fillId="37" borderId="83" xfId="44" applyNumberFormat="1" applyFont="1" applyFill="1" applyBorder="1" applyAlignment="1">
      <alignment horizontal="right" vertical="center"/>
    </xf>
    <xf numFmtId="175" fontId="10" fillId="37" borderId="84" xfId="44" applyNumberFormat="1" applyFont="1" applyFill="1" applyBorder="1" applyAlignment="1">
      <alignment horizontal="right" vertical="center"/>
    </xf>
    <xf numFmtId="175" fontId="10" fillId="35" borderId="47" xfId="44" applyNumberFormat="1" applyFont="1" applyFill="1" applyBorder="1" applyAlignment="1">
      <alignment horizontal="right" vertical="center"/>
    </xf>
    <xf numFmtId="175" fontId="10" fillId="35" borderId="42" xfId="44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left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10" fillId="33" borderId="95" xfId="0" applyFont="1" applyFill="1" applyBorder="1" applyAlignment="1">
      <alignment horizontal="left" vertical="center" wrapText="1"/>
    </xf>
    <xf numFmtId="166" fontId="10" fillId="0" borderId="96" xfId="0" applyNumberFormat="1" applyFont="1" applyBorder="1" applyAlignment="1">
      <alignment vertical="center"/>
    </xf>
    <xf numFmtId="0" fontId="10" fillId="33" borderId="97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166" fontId="10" fillId="0" borderId="47" xfId="0" applyNumberFormat="1" applyFont="1" applyBorder="1" applyAlignment="1">
      <alignment vertical="center"/>
    </xf>
    <xf numFmtId="0" fontId="10" fillId="33" borderId="37" xfId="0" applyFont="1" applyFill="1" applyBorder="1" applyAlignment="1">
      <alignment vertical="center" wrapText="1"/>
    </xf>
    <xf numFmtId="166" fontId="10" fillId="35" borderId="98" xfId="0" applyNumberFormat="1" applyFont="1" applyFill="1" applyBorder="1" applyAlignment="1">
      <alignment vertical="center"/>
    </xf>
    <xf numFmtId="166" fontId="10" fillId="35" borderId="99" xfId="0" applyNumberFormat="1" applyFont="1" applyFill="1" applyBorder="1" applyAlignment="1">
      <alignment vertical="center"/>
    </xf>
    <xf numFmtId="166" fontId="10" fillId="0" borderId="100" xfId="0" applyNumberFormat="1" applyFont="1" applyBorder="1" applyAlignment="1">
      <alignment vertical="center"/>
    </xf>
    <xf numFmtId="166" fontId="10" fillId="0" borderId="41" xfId="0" applyNumberFormat="1" applyFont="1" applyBorder="1" applyAlignment="1">
      <alignment vertical="center"/>
    </xf>
    <xf numFmtId="166" fontId="10" fillId="35" borderId="101" xfId="0" applyNumberFormat="1" applyFont="1" applyFill="1" applyBorder="1" applyAlignment="1">
      <alignment vertical="center"/>
    </xf>
    <xf numFmtId="166" fontId="10" fillId="35" borderId="102" xfId="0" applyNumberFormat="1" applyFont="1" applyFill="1" applyBorder="1" applyAlignment="1">
      <alignment vertical="center"/>
    </xf>
    <xf numFmtId="166" fontId="10" fillId="0" borderId="103" xfId="0" applyNumberFormat="1" applyFont="1" applyBorder="1" applyAlignment="1">
      <alignment vertical="center"/>
    </xf>
    <xf numFmtId="166" fontId="10" fillId="35" borderId="103" xfId="0" applyNumberFormat="1" applyFont="1" applyFill="1" applyBorder="1" applyAlignment="1">
      <alignment vertical="center"/>
    </xf>
    <xf numFmtId="166" fontId="10" fillId="0" borderId="104" xfId="0" applyNumberFormat="1" applyFont="1" applyBorder="1" applyAlignment="1">
      <alignment vertical="center"/>
    </xf>
    <xf numFmtId="166" fontId="10" fillId="0" borderId="105" xfId="0" applyNumberFormat="1" applyFont="1" applyBorder="1" applyAlignment="1">
      <alignment vertical="center"/>
    </xf>
    <xf numFmtId="166" fontId="10" fillId="0" borderId="106" xfId="0" applyNumberFormat="1" applyFont="1" applyBorder="1" applyAlignment="1">
      <alignment vertical="center"/>
    </xf>
    <xf numFmtId="0" fontId="10" fillId="33" borderId="107" xfId="0" applyFont="1" applyFill="1" applyBorder="1" applyAlignment="1">
      <alignment vertical="center" wrapText="1"/>
    </xf>
    <xf numFmtId="167" fontId="10" fillId="0" borderId="108" xfId="0" applyNumberFormat="1" applyFont="1" applyBorder="1" applyAlignment="1">
      <alignment vertical="center" wrapText="1"/>
    </xf>
    <xf numFmtId="167" fontId="10" fillId="0" borderId="109" xfId="0" applyNumberFormat="1" applyFont="1" applyBorder="1" applyAlignment="1">
      <alignment vertical="center" wrapText="1"/>
    </xf>
    <xf numFmtId="0" fontId="10" fillId="33" borderId="110" xfId="0" applyFont="1" applyFill="1" applyBorder="1" applyAlignment="1">
      <alignment vertical="center" wrapText="1"/>
    </xf>
    <xf numFmtId="167" fontId="10" fillId="0" borderId="70" xfId="0" applyNumberFormat="1" applyFont="1" applyBorder="1" applyAlignment="1">
      <alignment vertical="center" wrapText="1"/>
    </xf>
    <xf numFmtId="167" fontId="10" fillId="0" borderId="71" xfId="0" applyNumberFormat="1" applyFont="1" applyBorder="1" applyAlignment="1">
      <alignment vertical="center" wrapText="1"/>
    </xf>
    <xf numFmtId="0" fontId="10" fillId="33" borderId="111" xfId="0" applyFont="1" applyFill="1" applyBorder="1" applyAlignment="1">
      <alignment vertical="center" wrapText="1"/>
    </xf>
    <xf numFmtId="167" fontId="10" fillId="35" borderId="112" xfId="0" applyNumberFormat="1" applyFont="1" applyFill="1" applyBorder="1" applyAlignment="1">
      <alignment vertical="center" wrapText="1"/>
    </xf>
    <xf numFmtId="167" fontId="10" fillId="35" borderId="113" xfId="0" applyNumberFormat="1" applyFont="1" applyFill="1" applyBorder="1" applyAlignment="1">
      <alignment vertical="center" wrapText="1"/>
    </xf>
    <xf numFmtId="0" fontId="10" fillId="33" borderId="114" xfId="0" applyFont="1" applyFill="1" applyBorder="1" applyAlignment="1">
      <alignment vertical="center" wrapText="1"/>
    </xf>
    <xf numFmtId="166" fontId="10" fillId="37" borderId="83" xfId="0" applyNumberFormat="1" applyFont="1" applyFill="1" applyBorder="1" applyAlignment="1">
      <alignment vertical="center" wrapText="1"/>
    </xf>
    <xf numFmtId="166" fontId="10" fillId="34" borderId="102" xfId="0" applyNumberFormat="1" applyFont="1" applyFill="1" applyBorder="1" applyAlignment="1">
      <alignment vertical="center" wrapText="1"/>
    </xf>
    <xf numFmtId="166" fontId="10" fillId="34" borderId="104" xfId="0" applyNumberFormat="1" applyFont="1" applyFill="1" applyBorder="1" applyAlignment="1">
      <alignment vertical="center" wrapText="1"/>
    </xf>
    <xf numFmtId="166" fontId="10" fillId="34" borderId="106" xfId="0" applyNumberFormat="1" applyFont="1" applyFill="1" applyBorder="1" applyAlignment="1">
      <alignment vertical="center" wrapText="1"/>
    </xf>
    <xf numFmtId="167" fontId="10" fillId="0" borderId="115" xfId="0" applyNumberFormat="1" applyFont="1" applyBorder="1" applyAlignment="1">
      <alignment horizontal="right" vertical="center"/>
    </xf>
    <xf numFmtId="167" fontId="10" fillId="38" borderId="47" xfId="0" applyNumberFormat="1" applyFont="1" applyFill="1" applyBorder="1" applyAlignment="1">
      <alignment horizontal="right" vertical="center" wrapText="1"/>
    </xf>
    <xf numFmtId="167" fontId="10" fillId="38" borderId="85" xfId="0" applyNumberFormat="1" applyFont="1" applyFill="1" applyBorder="1" applyAlignment="1">
      <alignment horizontal="right" vertical="center" wrapText="1"/>
    </xf>
    <xf numFmtId="166" fontId="10" fillId="0" borderId="61" xfId="0" applyNumberFormat="1" applyFont="1" applyBorder="1" applyAlignment="1">
      <alignment horizontal="right" vertical="center"/>
    </xf>
    <xf numFmtId="167" fontId="10" fillId="38" borderId="60" xfId="0" applyNumberFormat="1" applyFont="1" applyFill="1" applyBorder="1" applyAlignment="1">
      <alignment horizontal="right" vertical="center" wrapText="1"/>
    </xf>
    <xf numFmtId="167" fontId="10" fillId="0" borderId="116" xfId="0" applyNumberFormat="1" applyFont="1" applyBorder="1" applyAlignment="1">
      <alignment horizontal="right" vertical="center"/>
    </xf>
    <xf numFmtId="167" fontId="10" fillId="38" borderId="42" xfId="0" applyNumberFormat="1" applyFont="1" applyFill="1" applyBorder="1" applyAlignment="1">
      <alignment horizontal="right" vertical="center" wrapText="1"/>
    </xf>
    <xf numFmtId="167" fontId="10" fillId="38" borderId="12" xfId="0" applyNumberFormat="1" applyFont="1" applyFill="1" applyBorder="1" applyAlignment="1">
      <alignment horizontal="right" vertical="center" wrapText="1"/>
    </xf>
    <xf numFmtId="167" fontId="10" fillId="38" borderId="87" xfId="0" applyNumberFormat="1" applyFont="1" applyFill="1" applyBorder="1" applyAlignment="1">
      <alignment horizontal="right" vertical="center" wrapText="1"/>
    </xf>
    <xf numFmtId="167" fontId="10" fillId="38" borderId="13" xfId="0" applyNumberFormat="1" applyFont="1" applyFill="1" applyBorder="1" applyAlignment="1">
      <alignment horizontal="right" vertical="center" wrapText="1"/>
    </xf>
    <xf numFmtId="167" fontId="10" fillId="0" borderId="87" xfId="0" applyNumberFormat="1" applyFont="1" applyBorder="1" applyAlignment="1">
      <alignment horizontal="right" vertical="center"/>
    </xf>
    <xf numFmtId="167" fontId="10" fillId="38" borderId="93" xfId="0" applyNumberFormat="1" applyFont="1" applyFill="1" applyBorder="1" applyAlignment="1">
      <alignment horizontal="right" vertical="center" wrapText="1"/>
    </xf>
    <xf numFmtId="175" fontId="10" fillId="38" borderId="33" xfId="44" applyNumberFormat="1" applyFont="1" applyFill="1" applyBorder="1" applyAlignment="1">
      <alignment horizontal="right" vertical="center" wrapText="1"/>
    </xf>
    <xf numFmtId="166" fontId="10" fillId="35" borderId="117" xfId="0" applyNumberFormat="1" applyFont="1" applyFill="1" applyBorder="1" applyAlignment="1">
      <alignment vertical="center"/>
    </xf>
    <xf numFmtId="166" fontId="10" fillId="35" borderId="118" xfId="0" applyNumberFormat="1" applyFont="1" applyFill="1" applyBorder="1" applyAlignment="1">
      <alignment vertical="center"/>
    </xf>
    <xf numFmtId="166" fontId="10" fillId="35" borderId="119" xfId="0" applyNumberFormat="1" applyFont="1" applyFill="1" applyBorder="1" applyAlignment="1">
      <alignment vertical="center"/>
    </xf>
    <xf numFmtId="166" fontId="10" fillId="35" borderId="120" xfId="0" applyNumberFormat="1" applyFont="1" applyFill="1" applyBorder="1" applyAlignment="1">
      <alignment vertical="center"/>
    </xf>
    <xf numFmtId="4" fontId="10" fillId="0" borderId="48" xfId="0" applyNumberFormat="1" applyFont="1" applyBorder="1" applyAlignment="1">
      <alignment vertical="center"/>
    </xf>
    <xf numFmtId="167" fontId="10" fillId="0" borderId="121" xfId="0" applyNumberFormat="1" applyFont="1" applyBorder="1" applyAlignment="1">
      <alignment horizontal="right" vertical="center"/>
    </xf>
    <xf numFmtId="167" fontId="10" fillId="35" borderId="122" xfId="0" applyNumberFormat="1" applyFont="1" applyFill="1" applyBorder="1" applyAlignment="1">
      <alignment horizontal="right" vertical="center"/>
    </xf>
    <xf numFmtId="166" fontId="10" fillId="37" borderId="123" xfId="0" applyNumberFormat="1" applyFont="1" applyFill="1" applyBorder="1" applyAlignment="1">
      <alignment horizontal="right" vertical="center" wrapText="1"/>
    </xf>
    <xf numFmtId="166" fontId="10" fillId="37" borderId="33" xfId="0" applyNumberFormat="1" applyFont="1" applyFill="1" applyBorder="1" applyAlignment="1">
      <alignment horizontal="right" vertical="center" wrapText="1"/>
    </xf>
    <xf numFmtId="167" fontId="10" fillId="0" borderId="124" xfId="0" applyNumberFormat="1" applyFont="1" applyBorder="1" applyAlignment="1">
      <alignment horizontal="right" vertical="center"/>
    </xf>
    <xf numFmtId="167" fontId="10" fillId="38" borderId="124" xfId="0" applyNumberFormat="1" applyFont="1" applyFill="1" applyBorder="1" applyAlignment="1">
      <alignment horizontal="right" vertical="center" wrapText="1"/>
    </xf>
    <xf numFmtId="167" fontId="10" fillId="38" borderId="125" xfId="0" applyNumberFormat="1" applyFont="1" applyFill="1" applyBorder="1" applyAlignment="1">
      <alignment horizontal="right" vertical="center" wrapText="1"/>
    </xf>
    <xf numFmtId="166" fontId="10" fillId="37" borderId="79" xfId="0" applyNumberFormat="1" applyFont="1" applyFill="1" applyBorder="1" applyAlignment="1">
      <alignment horizontal="right" vertical="center" wrapText="1"/>
    </xf>
    <xf numFmtId="166" fontId="10" fillId="37" borderId="94" xfId="0" applyNumberFormat="1" applyFont="1" applyFill="1" applyBorder="1" applyAlignment="1">
      <alignment horizontal="right" vertical="center" wrapText="1"/>
    </xf>
    <xf numFmtId="175" fontId="10" fillId="38" borderId="126" xfId="44" applyNumberFormat="1" applyFont="1" applyFill="1" applyBorder="1" applyAlignment="1">
      <alignment horizontal="right" vertical="center" wrapText="1"/>
    </xf>
    <xf numFmtId="175" fontId="10" fillId="38" borderId="79" xfId="44" applyNumberFormat="1" applyFont="1" applyFill="1" applyBorder="1" applyAlignment="1">
      <alignment horizontal="right" vertical="center" wrapText="1"/>
    </xf>
    <xf numFmtId="175" fontId="10" fillId="38" borderId="94" xfId="44" applyNumberFormat="1" applyFont="1" applyFill="1" applyBorder="1" applyAlignment="1">
      <alignment horizontal="right" vertical="center" wrapText="1"/>
    </xf>
    <xf numFmtId="175" fontId="10" fillId="38" borderId="127" xfId="44" applyNumberFormat="1" applyFont="1" applyFill="1" applyBorder="1" applyAlignment="1">
      <alignment horizontal="right" vertical="center" wrapText="1"/>
    </xf>
    <xf numFmtId="166" fontId="10" fillId="37" borderId="100" xfId="0" applyNumberFormat="1" applyFont="1" applyFill="1" applyBorder="1" applyAlignment="1">
      <alignment vertical="center"/>
    </xf>
    <xf numFmtId="0" fontId="2" fillId="0" borderId="128" xfId="0" applyFont="1" applyBorder="1" applyAlignment="1">
      <alignment vertical="center"/>
    </xf>
    <xf numFmtId="0" fontId="10" fillId="33" borderId="34" xfId="0" applyFont="1" applyFill="1" applyBorder="1" applyAlignment="1">
      <alignment vertical="center" wrapText="1"/>
    </xf>
    <xf numFmtId="166" fontId="10" fillId="37" borderId="129" xfId="0" applyNumberFormat="1" applyFont="1" applyFill="1" applyBorder="1" applyAlignment="1">
      <alignment horizontal="right" vertical="center" wrapText="1"/>
    </xf>
    <xf numFmtId="175" fontId="10" fillId="38" borderId="129" xfId="44" applyNumberFormat="1" applyFont="1" applyFill="1" applyBorder="1" applyAlignment="1">
      <alignment horizontal="right" vertical="center" wrapText="1"/>
    </xf>
    <xf numFmtId="175" fontId="10" fillId="37" borderId="130" xfId="44" applyNumberFormat="1" applyFont="1" applyFill="1" applyBorder="1" applyAlignment="1">
      <alignment horizontal="right" vertical="center"/>
    </xf>
    <xf numFmtId="167" fontId="6" fillId="38" borderId="131" xfId="0" applyNumberFormat="1" applyFont="1" applyFill="1" applyBorder="1" applyAlignment="1">
      <alignment horizontal="right" vertical="center" wrapText="1"/>
    </xf>
    <xf numFmtId="167" fontId="6" fillId="38" borderId="132" xfId="0" applyNumberFormat="1" applyFont="1" applyFill="1" applyBorder="1" applyAlignment="1">
      <alignment horizontal="right" vertical="center" wrapText="1"/>
    </xf>
    <xf numFmtId="167" fontId="10" fillId="0" borderId="132" xfId="0" applyNumberFormat="1" applyFont="1" applyBorder="1" applyAlignment="1">
      <alignment horizontal="right" vertical="center"/>
    </xf>
    <xf numFmtId="167" fontId="6" fillId="38" borderId="133" xfId="0" applyNumberFormat="1" applyFont="1" applyFill="1" applyBorder="1" applyAlignment="1">
      <alignment horizontal="right" vertical="center" wrapText="1"/>
    </xf>
    <xf numFmtId="175" fontId="10" fillId="37" borderId="134" xfId="44" applyNumberFormat="1" applyFont="1" applyFill="1" applyBorder="1" applyAlignment="1">
      <alignment horizontal="right" vertical="center"/>
    </xf>
    <xf numFmtId="167" fontId="10" fillId="0" borderId="135" xfId="0" applyNumberFormat="1" applyFont="1" applyBorder="1" applyAlignment="1">
      <alignment horizontal="right" vertical="center"/>
    </xf>
    <xf numFmtId="167" fontId="6" fillId="38" borderId="108" xfId="0" applyNumberFormat="1" applyFont="1" applyFill="1" applyBorder="1" applyAlignment="1">
      <alignment horizontal="right" vertical="center" wrapText="1"/>
    </xf>
    <xf numFmtId="167" fontId="6" fillId="38" borderId="70" xfId="0" applyNumberFormat="1" applyFont="1" applyFill="1" applyBorder="1" applyAlignment="1">
      <alignment horizontal="right" vertical="center" wrapText="1"/>
    </xf>
    <xf numFmtId="167" fontId="10" fillId="0" borderId="70" xfId="0" applyNumberFormat="1" applyFont="1" applyBorder="1" applyAlignment="1">
      <alignment horizontal="right" vertical="center"/>
    </xf>
    <xf numFmtId="167" fontId="6" fillId="38" borderId="77" xfId="0" applyNumberFormat="1" applyFont="1" applyFill="1" applyBorder="1" applyAlignment="1">
      <alignment horizontal="right" vertical="center" wrapText="1"/>
    </xf>
    <xf numFmtId="175" fontId="10" fillId="38" borderId="57" xfId="44" applyNumberFormat="1" applyFont="1" applyFill="1" applyBorder="1" applyAlignment="1">
      <alignment horizontal="right" vertical="center" wrapText="1"/>
    </xf>
    <xf numFmtId="175" fontId="10" fillId="38" borderId="59" xfId="44" applyNumberFormat="1" applyFont="1" applyFill="1" applyBorder="1" applyAlignment="1">
      <alignment horizontal="right" vertical="center" wrapText="1"/>
    </xf>
    <xf numFmtId="175" fontId="10" fillId="37" borderId="127" xfId="44" applyNumberFormat="1" applyFont="1" applyFill="1" applyBorder="1" applyAlignment="1">
      <alignment horizontal="right" vertical="center"/>
    </xf>
    <xf numFmtId="175" fontId="10" fillId="0" borderId="136" xfId="44" applyNumberFormat="1" applyFont="1" applyBorder="1" applyAlignment="1">
      <alignment vertical="center"/>
    </xf>
    <xf numFmtId="175" fontId="10" fillId="0" borderId="137" xfId="44" applyNumberFormat="1" applyFont="1" applyBorder="1" applyAlignment="1">
      <alignment vertical="center"/>
    </xf>
    <xf numFmtId="175" fontId="10" fillId="37" borderId="126" xfId="44" applyNumberFormat="1" applyFont="1" applyFill="1" applyBorder="1" applyAlignment="1">
      <alignment horizontal="right" vertical="center"/>
    </xf>
    <xf numFmtId="175" fontId="10" fillId="0" borderId="57" xfId="44" applyNumberFormat="1" applyFont="1" applyBorder="1" applyAlignment="1">
      <alignment horizontal="right" vertical="center"/>
    </xf>
    <xf numFmtId="175" fontId="6" fillId="38" borderId="73" xfId="44" applyNumberFormat="1" applyFont="1" applyFill="1" applyBorder="1" applyAlignment="1">
      <alignment horizontal="right" vertical="center" wrapText="1"/>
    </xf>
    <xf numFmtId="175" fontId="10" fillId="37" borderId="80" xfId="44" applyNumberFormat="1" applyFont="1" applyFill="1" applyBorder="1" applyAlignment="1">
      <alignment horizontal="right" vertical="center"/>
    </xf>
    <xf numFmtId="166" fontId="10" fillId="37" borderId="138" xfId="0" applyNumberFormat="1" applyFont="1" applyFill="1" applyBorder="1" applyAlignment="1">
      <alignment vertical="center"/>
    </xf>
    <xf numFmtId="166" fontId="10" fillId="37" borderId="84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top"/>
    </xf>
    <xf numFmtId="0" fontId="18" fillId="37" borderId="0" xfId="0" applyFont="1" applyFill="1" applyBorder="1" applyAlignment="1">
      <alignment horizontal="center"/>
    </xf>
    <xf numFmtId="0" fontId="10" fillId="33" borderId="139" xfId="0" applyFont="1" applyFill="1" applyBorder="1" applyAlignment="1">
      <alignment horizontal="center" vertical="center" wrapText="1"/>
    </xf>
    <xf numFmtId="0" fontId="10" fillId="33" borderId="140" xfId="0" applyFont="1" applyFill="1" applyBorder="1" applyAlignment="1">
      <alignment horizontal="center" vertical="center" wrapText="1"/>
    </xf>
    <xf numFmtId="0" fontId="10" fillId="33" borderId="141" xfId="0" applyFont="1" applyFill="1" applyBorder="1" applyAlignment="1">
      <alignment horizontal="left" vertical="center" wrapText="1"/>
    </xf>
    <xf numFmtId="0" fontId="10" fillId="33" borderId="101" xfId="0" applyFont="1" applyFill="1" applyBorder="1" applyAlignment="1">
      <alignment horizontal="left" vertical="center" wrapText="1"/>
    </xf>
    <xf numFmtId="0" fontId="10" fillId="33" borderId="142" xfId="0" applyFont="1" applyFill="1" applyBorder="1" applyAlignment="1">
      <alignment horizontal="left" vertical="center" wrapText="1"/>
    </xf>
    <xf numFmtId="0" fontId="10" fillId="33" borderId="103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/>
    </xf>
    <xf numFmtId="0" fontId="21" fillId="33" borderId="14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166" fontId="10" fillId="0" borderId="103" xfId="0" applyNumberFormat="1" applyFont="1" applyBorder="1" applyAlignment="1">
      <alignment horizontal="right" vertical="center"/>
    </xf>
    <xf numFmtId="166" fontId="10" fillId="0" borderId="104" xfId="0" applyNumberFormat="1" applyFont="1" applyBorder="1" applyAlignment="1">
      <alignment horizontal="right" vertical="center"/>
    </xf>
    <xf numFmtId="0" fontId="10" fillId="33" borderId="144" xfId="0" applyFont="1" applyFill="1" applyBorder="1" applyAlignment="1">
      <alignment horizontal="left" vertical="center" wrapText="1"/>
    </xf>
    <xf numFmtId="0" fontId="10" fillId="33" borderId="105" xfId="0" applyFont="1" applyFill="1" applyBorder="1" applyAlignment="1">
      <alignment horizontal="left" vertical="center" wrapText="1"/>
    </xf>
    <xf numFmtId="0" fontId="10" fillId="33" borderId="145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166" fontId="10" fillId="0" borderId="105" xfId="0" applyNumberFormat="1" applyFont="1" applyBorder="1" applyAlignment="1">
      <alignment horizontal="right" vertical="center"/>
    </xf>
    <xf numFmtId="166" fontId="10" fillId="0" borderId="106" xfId="0" applyNumberFormat="1" applyFont="1" applyBorder="1" applyAlignment="1">
      <alignment horizontal="right" vertical="center"/>
    </xf>
    <xf numFmtId="166" fontId="10" fillId="37" borderId="127" xfId="0" applyNumberFormat="1" applyFont="1" applyFill="1" applyBorder="1" applyAlignment="1">
      <alignment horizontal="right" vertical="center"/>
    </xf>
    <xf numFmtId="166" fontId="10" fillId="37" borderId="4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0" fillId="33" borderId="97" xfId="0" applyFont="1" applyFill="1" applyBorder="1" applyAlignment="1">
      <alignment horizontal="left" vertical="center" wrapText="1"/>
    </xf>
    <xf numFmtId="0" fontId="10" fillId="33" borderId="146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10" fillId="33" borderId="147" xfId="0" applyFont="1" applyFill="1" applyBorder="1" applyAlignment="1">
      <alignment horizontal="left" vertical="center" wrapText="1"/>
    </xf>
    <xf numFmtId="166" fontId="10" fillId="34" borderId="101" xfId="0" applyNumberFormat="1" applyFont="1" applyFill="1" applyBorder="1" applyAlignment="1">
      <alignment horizontal="right" vertical="center" wrapText="1"/>
    </xf>
    <xf numFmtId="166" fontId="10" fillId="34" borderId="102" xfId="0" applyNumberFormat="1" applyFont="1" applyFill="1" applyBorder="1" applyAlignment="1">
      <alignment horizontal="right" vertical="center" wrapText="1"/>
    </xf>
    <xf numFmtId="0" fontId="14" fillId="37" borderId="0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left" vertical="center" wrapText="1"/>
    </xf>
    <xf numFmtId="0" fontId="10" fillId="33" borderId="79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left" vertical="center" wrapText="1"/>
    </xf>
    <xf numFmtId="0" fontId="10" fillId="33" borderId="148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9" fillId="33" borderId="149" xfId="0" applyFont="1" applyFill="1" applyBorder="1" applyAlignment="1">
      <alignment horizontal="left" vertical="center" wrapText="1"/>
    </xf>
    <xf numFmtId="0" fontId="9" fillId="33" borderId="150" xfId="0" applyFont="1" applyFill="1" applyBorder="1" applyAlignment="1">
      <alignment horizontal="left" vertical="center" wrapText="1"/>
    </xf>
    <xf numFmtId="0" fontId="9" fillId="33" borderId="151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center" vertical="center"/>
    </xf>
    <xf numFmtId="0" fontId="6" fillId="33" borderId="152" xfId="0" applyFont="1" applyFill="1" applyBorder="1" applyAlignment="1">
      <alignment horizontal="center" vertical="center" wrapText="1"/>
    </xf>
    <xf numFmtId="0" fontId="6" fillId="33" borderId="153" xfId="0" applyFont="1" applyFill="1" applyBorder="1" applyAlignment="1">
      <alignment horizontal="center" vertical="center" wrapText="1"/>
    </xf>
    <xf numFmtId="0" fontId="6" fillId="33" borderId="154" xfId="0" applyFont="1" applyFill="1" applyBorder="1" applyAlignment="1">
      <alignment horizontal="center" vertical="center" wrapText="1"/>
    </xf>
    <xf numFmtId="0" fontId="10" fillId="33" borderId="155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wrapText="1"/>
    </xf>
    <xf numFmtId="0" fontId="10" fillId="33" borderId="10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49" xfId="0" applyFont="1" applyFill="1" applyBorder="1" applyAlignment="1">
      <alignment horizontal="left" vertical="center" wrapText="1"/>
    </xf>
    <xf numFmtId="0" fontId="6" fillId="33" borderId="155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10" fillId="33" borderId="156" xfId="0" applyFont="1" applyFill="1" applyBorder="1" applyAlignment="1">
      <alignment horizontal="center" vertical="center" wrapText="1"/>
    </xf>
    <xf numFmtId="0" fontId="10" fillId="33" borderId="15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8" xfId="0" applyFont="1" applyFill="1" applyBorder="1" applyAlignment="1">
      <alignment horizontal="center" vertical="center" wrapText="1"/>
    </xf>
    <xf numFmtId="0" fontId="6" fillId="33" borderId="159" xfId="0" applyFont="1" applyFill="1" applyBorder="1" applyAlignment="1">
      <alignment horizontal="center" vertical="center" wrapText="1"/>
    </xf>
    <xf numFmtId="0" fontId="6" fillId="33" borderId="160" xfId="0" applyFont="1" applyFill="1" applyBorder="1" applyAlignment="1">
      <alignment horizontal="center" vertical="center" wrapText="1"/>
    </xf>
    <xf numFmtId="0" fontId="6" fillId="33" borderId="161" xfId="0" applyFont="1" applyFill="1" applyBorder="1" applyAlignment="1">
      <alignment horizontal="center" vertical="center" wrapText="1"/>
    </xf>
    <xf numFmtId="0" fontId="10" fillId="33" borderId="162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33" borderId="163" xfId="0" applyFont="1" applyFill="1" applyBorder="1" applyAlignment="1">
      <alignment horizontal="center" vertical="center" wrapText="1"/>
    </xf>
    <xf numFmtId="166" fontId="10" fillId="37" borderId="164" xfId="0" applyNumberFormat="1" applyFont="1" applyFill="1" applyBorder="1" applyAlignment="1">
      <alignment horizontal="right" vertical="center"/>
    </xf>
    <xf numFmtId="0" fontId="10" fillId="33" borderId="114" xfId="0" applyFont="1" applyFill="1" applyBorder="1" applyAlignment="1">
      <alignment horizontal="center" wrapText="1"/>
    </xf>
    <xf numFmtId="0" fontId="10" fillId="33" borderId="83" xfId="0" applyFont="1" applyFill="1" applyBorder="1" applyAlignment="1">
      <alignment horizontal="center" wrapText="1"/>
    </xf>
    <xf numFmtId="166" fontId="10" fillId="34" borderId="165" xfId="0" applyNumberFormat="1" applyFont="1" applyFill="1" applyBorder="1" applyAlignment="1">
      <alignment horizontal="right" vertical="center" wrapText="1"/>
    </xf>
    <xf numFmtId="166" fontId="10" fillId="34" borderId="166" xfId="0" applyNumberFormat="1" applyFont="1" applyFill="1" applyBorder="1" applyAlignment="1">
      <alignment horizontal="right" vertical="center" wrapText="1"/>
    </xf>
    <xf numFmtId="166" fontId="10" fillId="34" borderId="103" xfId="0" applyNumberFormat="1" applyFont="1" applyFill="1" applyBorder="1" applyAlignment="1">
      <alignment horizontal="right" vertical="center" wrapText="1"/>
    </xf>
    <xf numFmtId="166" fontId="10" fillId="34" borderId="104" xfId="0" applyNumberFormat="1" applyFont="1" applyFill="1" applyBorder="1" applyAlignment="1">
      <alignment horizontal="right" vertical="center" wrapText="1"/>
    </xf>
    <xf numFmtId="0" fontId="10" fillId="33" borderId="114" xfId="0" applyFont="1" applyFill="1" applyBorder="1" applyAlignment="1">
      <alignment horizontal="left" vertical="center" wrapText="1"/>
    </xf>
    <xf numFmtId="0" fontId="10" fillId="33" borderId="83" xfId="0" applyFont="1" applyFill="1" applyBorder="1" applyAlignment="1">
      <alignment horizontal="left" vertical="center" wrapText="1"/>
    </xf>
    <xf numFmtId="0" fontId="10" fillId="33" borderId="84" xfId="0" applyFont="1" applyFill="1" applyBorder="1" applyAlignment="1">
      <alignment horizontal="center" wrapText="1"/>
    </xf>
    <xf numFmtId="0" fontId="10" fillId="33" borderId="151" xfId="0" applyFont="1" applyFill="1" applyBorder="1" applyAlignment="1">
      <alignment horizontal="left" vertical="center" wrapText="1"/>
    </xf>
    <xf numFmtId="0" fontId="10" fillId="33" borderId="165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center" wrapText="1"/>
    </xf>
    <xf numFmtId="0" fontId="10" fillId="33" borderId="79" xfId="0" applyFont="1" applyFill="1" applyBorder="1" applyAlignment="1">
      <alignment horizontal="center" wrapText="1"/>
    </xf>
    <xf numFmtId="166" fontId="10" fillId="34" borderId="167" xfId="0" applyNumberFormat="1" applyFont="1" applyFill="1" applyBorder="1" applyAlignment="1">
      <alignment horizontal="right" vertical="center" wrapText="1"/>
    </xf>
    <xf numFmtId="166" fontId="10" fillId="34" borderId="168" xfId="0" applyNumberFormat="1" applyFont="1" applyFill="1" applyBorder="1" applyAlignment="1">
      <alignment horizontal="right" vertical="center" wrapText="1"/>
    </xf>
    <xf numFmtId="0" fontId="10" fillId="33" borderId="149" xfId="0" applyFont="1" applyFill="1" applyBorder="1" applyAlignment="1">
      <alignment horizontal="left" vertical="center" wrapText="1"/>
    </xf>
    <xf numFmtId="0" fontId="10" fillId="33" borderId="16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0" fillId="33" borderId="97" xfId="0" applyFont="1" applyFill="1" applyBorder="1" applyAlignment="1">
      <alignment horizontal="center" vertical="center" wrapText="1"/>
    </xf>
    <xf numFmtId="0" fontId="10" fillId="33" borderId="146" xfId="0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center" vertical="center" wrapText="1"/>
    </xf>
    <xf numFmtId="0" fontId="10" fillId="33" borderId="148" xfId="0" applyFont="1" applyFill="1" applyBorder="1" applyAlignment="1">
      <alignment horizontal="center" vertical="center" wrapText="1"/>
    </xf>
    <xf numFmtId="0" fontId="10" fillId="33" borderId="169" xfId="0" applyFont="1" applyFill="1" applyBorder="1" applyAlignment="1">
      <alignment horizontal="left" vertical="center" wrapText="1"/>
    </xf>
    <xf numFmtId="0" fontId="6" fillId="33" borderId="170" xfId="0" applyFont="1" applyFill="1" applyBorder="1" applyAlignment="1">
      <alignment horizontal="center" vertical="center" wrapText="1"/>
    </xf>
    <xf numFmtId="0" fontId="6" fillId="33" borderId="17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47" xfId="0" applyFont="1" applyFill="1" applyBorder="1" applyAlignment="1">
      <alignment horizontal="center" vertical="center" wrapText="1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172" xfId="0" applyFont="1" applyFill="1" applyBorder="1" applyAlignment="1">
      <alignment horizontal="center" vertical="center" wrapText="1"/>
    </xf>
    <xf numFmtId="0" fontId="6" fillId="33" borderId="17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74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workbookViewId="0" topLeftCell="A109">
      <selection activeCell="J86" sqref="J86"/>
    </sheetView>
  </sheetViews>
  <sheetFormatPr defaultColWidth="11.421875" defaultRowHeight="12.75"/>
  <cols>
    <col min="1" max="1" width="17.7109375" style="1" customWidth="1"/>
    <col min="2" max="2" width="14.8515625" style="52" customWidth="1"/>
    <col min="3" max="3" width="16.57421875" style="52" customWidth="1"/>
    <col min="4" max="4" width="15.421875" style="52" customWidth="1"/>
    <col min="5" max="5" width="13.140625" style="52" customWidth="1"/>
    <col min="6" max="6" width="13.421875" style="1" customWidth="1"/>
    <col min="7" max="7" width="15.28125" style="1" customWidth="1"/>
    <col min="8" max="8" width="14.00390625" style="1" customWidth="1"/>
    <col min="9" max="9" width="15.421875" style="1" customWidth="1"/>
    <col min="10" max="10" width="15.140625" style="1" customWidth="1"/>
    <col min="11" max="11" width="15.421875" style="1" customWidth="1"/>
    <col min="12" max="12" width="14.57421875" style="1" customWidth="1"/>
    <col min="13" max="13" width="16.28125" style="1" customWidth="1"/>
    <col min="14" max="14" width="13.421875" style="1" customWidth="1"/>
    <col min="15" max="15" width="14.8515625" style="1" customWidth="1"/>
    <col min="16" max="16" width="14.7109375" style="1" customWidth="1"/>
    <col min="17" max="17" width="14.57421875" style="1" customWidth="1"/>
    <col min="18" max="19" width="11.421875" style="1" customWidth="1"/>
    <col min="20" max="20" width="17.7109375" style="1" customWidth="1"/>
    <col min="21" max="16384" width="11.421875" style="1" customWidth="1"/>
  </cols>
  <sheetData>
    <row r="1" spans="1:17" ht="26.25">
      <c r="A1" s="418" t="s">
        <v>95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ht="20.25">
      <c r="A2" s="419" t="s">
        <v>172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>
      <c r="A4" s="420" t="s">
        <v>68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</row>
    <row r="5" spans="1:17" ht="2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 customHeight="1">
      <c r="A6" s="421" t="s">
        <v>0</v>
      </c>
      <c r="B6" s="423" t="s">
        <v>1</v>
      </c>
      <c r="C6" s="403" t="s">
        <v>83</v>
      </c>
      <c r="D6" s="403"/>
      <c r="E6" s="403"/>
      <c r="F6" s="404" t="s">
        <v>84</v>
      </c>
      <c r="G6" s="403"/>
      <c r="H6" s="405"/>
      <c r="I6" s="425" t="s">
        <v>2</v>
      </c>
      <c r="J6" s="425"/>
      <c r="K6" s="425"/>
      <c r="L6" s="404" t="s">
        <v>3</v>
      </c>
      <c r="M6" s="403"/>
      <c r="N6" s="405"/>
      <c r="O6" s="412" t="s">
        <v>31</v>
      </c>
      <c r="P6" s="413"/>
      <c r="Q6" s="414"/>
    </row>
    <row r="7" spans="1:17" ht="32.25" customHeight="1" thickBot="1">
      <c r="A7" s="422"/>
      <c r="B7" s="424"/>
      <c r="C7" s="87" t="s">
        <v>106</v>
      </c>
      <c r="D7" s="83" t="s">
        <v>107</v>
      </c>
      <c r="E7" s="84" t="s">
        <v>151</v>
      </c>
      <c r="F7" s="85" t="s">
        <v>106</v>
      </c>
      <c r="G7" s="83" t="s">
        <v>108</v>
      </c>
      <c r="H7" s="86" t="s">
        <v>152</v>
      </c>
      <c r="I7" s="87" t="s">
        <v>106</v>
      </c>
      <c r="J7" s="83" t="s">
        <v>107</v>
      </c>
      <c r="K7" s="84" t="s">
        <v>153</v>
      </c>
      <c r="L7" s="85" t="s">
        <v>106</v>
      </c>
      <c r="M7" s="83" t="s">
        <v>155</v>
      </c>
      <c r="N7" s="86" t="s">
        <v>153</v>
      </c>
      <c r="O7" s="88" t="s">
        <v>106</v>
      </c>
      <c r="P7" s="83" t="s">
        <v>109</v>
      </c>
      <c r="Q7" s="89" t="s">
        <v>154</v>
      </c>
    </row>
    <row r="8" spans="1:17" s="4" customFormat="1" ht="25.5" customHeight="1">
      <c r="A8" s="409" t="s">
        <v>21</v>
      </c>
      <c r="B8" s="149" t="s">
        <v>5</v>
      </c>
      <c r="C8" s="150">
        <v>2.06</v>
      </c>
      <c r="D8" s="151"/>
      <c r="E8" s="152"/>
      <c r="F8" s="153">
        <v>2.142</v>
      </c>
      <c r="G8" s="154"/>
      <c r="H8" s="155"/>
      <c r="I8" s="156">
        <v>2.296</v>
      </c>
      <c r="J8" s="154"/>
      <c r="K8" s="157"/>
      <c r="L8" s="344">
        <v>2.283</v>
      </c>
      <c r="M8" s="345"/>
      <c r="N8" s="339"/>
      <c r="O8" s="159">
        <f>C8+F8+I8+L8</f>
        <v>8.780999999999999</v>
      </c>
      <c r="P8" s="160"/>
      <c r="Q8" s="161"/>
    </row>
    <row r="9" spans="1:17" s="4" customFormat="1" ht="25.5" customHeight="1">
      <c r="A9" s="409"/>
      <c r="B9" s="162" t="s">
        <v>26</v>
      </c>
      <c r="C9" s="163">
        <v>0.101</v>
      </c>
      <c r="D9" s="164"/>
      <c r="E9" s="165"/>
      <c r="F9" s="166">
        <v>0.098</v>
      </c>
      <c r="G9" s="167"/>
      <c r="H9" s="168"/>
      <c r="I9" s="169">
        <v>0.126</v>
      </c>
      <c r="J9" s="167"/>
      <c r="K9" s="170"/>
      <c r="L9" s="320">
        <v>0.126</v>
      </c>
      <c r="M9" s="346"/>
      <c r="N9" s="340"/>
      <c r="O9" s="172">
        <f aca="true" t="shared" si="0" ref="O9:O18">C9+F9+I9+L9</f>
        <v>0.451</v>
      </c>
      <c r="P9" s="173"/>
      <c r="Q9" s="174"/>
    </row>
    <row r="10" spans="1:17" s="4" customFormat="1" ht="25.5" customHeight="1">
      <c r="A10" s="410"/>
      <c r="B10" s="162" t="s">
        <v>105</v>
      </c>
      <c r="C10" s="163">
        <v>0</v>
      </c>
      <c r="D10" s="164"/>
      <c r="E10" s="165"/>
      <c r="F10" s="166">
        <v>0</v>
      </c>
      <c r="G10" s="167"/>
      <c r="H10" s="168"/>
      <c r="I10" s="169">
        <v>0.067</v>
      </c>
      <c r="J10" s="167"/>
      <c r="K10" s="170"/>
      <c r="L10" s="320">
        <v>0.159</v>
      </c>
      <c r="M10" s="346"/>
      <c r="N10" s="340"/>
      <c r="O10" s="172">
        <f t="shared" si="0"/>
        <v>0.226</v>
      </c>
      <c r="P10" s="173"/>
      <c r="Q10" s="174"/>
    </row>
    <row r="11" spans="1:17" s="4" customFormat="1" ht="25.5" customHeight="1">
      <c r="A11" s="411" t="s">
        <v>22</v>
      </c>
      <c r="B11" s="162" t="s">
        <v>6</v>
      </c>
      <c r="C11" s="163">
        <v>0.885</v>
      </c>
      <c r="D11" s="164"/>
      <c r="E11" s="165"/>
      <c r="F11" s="166">
        <v>0.908</v>
      </c>
      <c r="G11" s="167"/>
      <c r="H11" s="168"/>
      <c r="I11" s="169">
        <v>0.943</v>
      </c>
      <c r="J11" s="167"/>
      <c r="K11" s="170"/>
      <c r="L11" s="320">
        <v>1.116</v>
      </c>
      <c r="M11" s="346"/>
      <c r="N11" s="340"/>
      <c r="O11" s="172">
        <f t="shared" si="0"/>
        <v>3.8520000000000003</v>
      </c>
      <c r="P11" s="173"/>
      <c r="Q11" s="174"/>
    </row>
    <row r="12" spans="1:19" s="4" customFormat="1" ht="25.5" customHeight="1">
      <c r="A12" s="409"/>
      <c r="B12" s="162" t="s">
        <v>30</v>
      </c>
      <c r="C12" s="163">
        <v>0.36</v>
      </c>
      <c r="D12" s="164"/>
      <c r="E12" s="165"/>
      <c r="F12" s="166">
        <v>0.567</v>
      </c>
      <c r="G12" s="167"/>
      <c r="H12" s="168"/>
      <c r="I12" s="169">
        <v>0.508</v>
      </c>
      <c r="J12" s="167"/>
      <c r="K12" s="170"/>
      <c r="L12" s="320">
        <v>0.43</v>
      </c>
      <c r="M12" s="346"/>
      <c r="N12" s="340"/>
      <c r="O12" s="172">
        <f t="shared" si="0"/>
        <v>1.865</v>
      </c>
      <c r="P12" s="173"/>
      <c r="Q12" s="174"/>
      <c r="S12" s="5"/>
    </row>
    <row r="13" spans="1:18" s="4" customFormat="1" ht="25.5" customHeight="1">
      <c r="A13" s="399" t="s">
        <v>60</v>
      </c>
      <c r="B13" s="175" t="s">
        <v>7</v>
      </c>
      <c r="C13" s="163">
        <v>0.055</v>
      </c>
      <c r="D13" s="164"/>
      <c r="E13" s="165"/>
      <c r="F13" s="166">
        <v>0.067</v>
      </c>
      <c r="G13" s="167"/>
      <c r="H13" s="168"/>
      <c r="I13" s="169">
        <v>0.049</v>
      </c>
      <c r="J13" s="167"/>
      <c r="K13" s="170"/>
      <c r="L13" s="320">
        <v>0.052</v>
      </c>
      <c r="M13" s="346"/>
      <c r="N13" s="340"/>
      <c r="O13" s="172">
        <f t="shared" si="0"/>
        <v>0.22299999999999998</v>
      </c>
      <c r="P13" s="173"/>
      <c r="Q13" s="174"/>
      <c r="R13" s="5"/>
    </row>
    <row r="14" spans="1:18" s="4" customFormat="1" ht="25.5" customHeight="1">
      <c r="A14" s="400"/>
      <c r="B14" s="175" t="s">
        <v>8</v>
      </c>
      <c r="C14" s="163">
        <v>0.066</v>
      </c>
      <c r="D14" s="164"/>
      <c r="E14" s="165"/>
      <c r="F14" s="166">
        <v>0.102</v>
      </c>
      <c r="G14" s="167"/>
      <c r="H14" s="168"/>
      <c r="I14" s="169">
        <v>0.072</v>
      </c>
      <c r="J14" s="167"/>
      <c r="K14" s="170"/>
      <c r="L14" s="320">
        <v>0.076</v>
      </c>
      <c r="M14" s="346"/>
      <c r="N14" s="340"/>
      <c r="O14" s="172">
        <f t="shared" si="0"/>
        <v>0.316</v>
      </c>
      <c r="P14" s="173"/>
      <c r="Q14" s="174"/>
      <c r="R14" s="5"/>
    </row>
    <row r="15" spans="1:18" s="4" customFormat="1" ht="25.5" customHeight="1">
      <c r="A15" s="400"/>
      <c r="B15" s="175" t="s">
        <v>33</v>
      </c>
      <c r="C15" s="163">
        <v>0.017</v>
      </c>
      <c r="D15" s="164"/>
      <c r="E15" s="165"/>
      <c r="F15" s="166">
        <v>0.017</v>
      </c>
      <c r="G15" s="167"/>
      <c r="H15" s="168"/>
      <c r="I15" s="169">
        <v>0.016</v>
      </c>
      <c r="J15" s="167"/>
      <c r="K15" s="170"/>
      <c r="L15" s="320">
        <v>0.015</v>
      </c>
      <c r="M15" s="346"/>
      <c r="N15" s="340"/>
      <c r="O15" s="172">
        <f t="shared" si="0"/>
        <v>0.065</v>
      </c>
      <c r="P15" s="173"/>
      <c r="Q15" s="174"/>
      <c r="R15" s="5"/>
    </row>
    <row r="16" spans="1:18" s="4" customFormat="1" ht="25.5" customHeight="1">
      <c r="A16" s="401"/>
      <c r="B16" s="175" t="s">
        <v>12</v>
      </c>
      <c r="C16" s="163">
        <v>0.08</v>
      </c>
      <c r="D16" s="176">
        <v>4.822</v>
      </c>
      <c r="E16" s="177">
        <v>1.471</v>
      </c>
      <c r="F16" s="166">
        <v>0.074</v>
      </c>
      <c r="G16" s="178">
        <v>4.47</v>
      </c>
      <c r="H16" s="179">
        <v>1.514</v>
      </c>
      <c r="I16" s="169">
        <v>0.08</v>
      </c>
      <c r="J16" s="178">
        <v>4.851</v>
      </c>
      <c r="K16" s="180">
        <v>1.694</v>
      </c>
      <c r="L16" s="320">
        <v>0.075</v>
      </c>
      <c r="M16" s="347">
        <v>4.611</v>
      </c>
      <c r="N16" s="341">
        <v>1.444</v>
      </c>
      <c r="O16" s="172">
        <f t="shared" si="0"/>
        <v>0.309</v>
      </c>
      <c r="P16" s="181">
        <f>D16+G16+J16+M16</f>
        <v>18.754</v>
      </c>
      <c r="Q16" s="182">
        <f>E16+H16+K16+N16</f>
        <v>6.123</v>
      </c>
      <c r="R16" s="5"/>
    </row>
    <row r="17" spans="1:17" s="4" customFormat="1" ht="25.5" customHeight="1">
      <c r="A17" s="80" t="s">
        <v>32</v>
      </c>
      <c r="B17" s="162" t="s">
        <v>23</v>
      </c>
      <c r="C17" s="163">
        <v>0.001</v>
      </c>
      <c r="D17" s="176">
        <v>0.114</v>
      </c>
      <c r="E17" s="165"/>
      <c r="F17" s="166">
        <v>0.001</v>
      </c>
      <c r="G17" s="178">
        <v>0.111</v>
      </c>
      <c r="H17" s="183"/>
      <c r="I17" s="169">
        <v>0.001</v>
      </c>
      <c r="J17" s="178">
        <v>0.095</v>
      </c>
      <c r="K17" s="184"/>
      <c r="L17" s="320">
        <v>0</v>
      </c>
      <c r="M17" s="347">
        <v>0.054</v>
      </c>
      <c r="N17" s="340"/>
      <c r="O17" s="172">
        <f t="shared" si="0"/>
        <v>0.003</v>
      </c>
      <c r="P17" s="181">
        <f>D17+G17+J17+M17</f>
        <v>0.374</v>
      </c>
      <c r="Q17" s="185"/>
    </row>
    <row r="18" spans="1:17" s="4" customFormat="1" ht="25.5" customHeight="1" thickBot="1">
      <c r="A18" s="79" t="s">
        <v>27</v>
      </c>
      <c r="B18" s="186" t="s">
        <v>28</v>
      </c>
      <c r="C18" s="187">
        <v>0</v>
      </c>
      <c r="D18" s="188"/>
      <c r="E18" s="189"/>
      <c r="F18" s="190">
        <v>0</v>
      </c>
      <c r="G18" s="191"/>
      <c r="H18" s="192"/>
      <c r="I18" s="193">
        <v>0</v>
      </c>
      <c r="J18" s="191"/>
      <c r="K18" s="194"/>
      <c r="L18" s="321">
        <v>0</v>
      </c>
      <c r="M18" s="348"/>
      <c r="N18" s="342"/>
      <c r="O18" s="195">
        <f t="shared" si="0"/>
        <v>0</v>
      </c>
      <c r="P18" s="196"/>
      <c r="Q18" s="197"/>
    </row>
    <row r="19" spans="1:19" s="4" customFormat="1" ht="21.75" customHeight="1" thickBot="1">
      <c r="A19" s="390" t="s">
        <v>9</v>
      </c>
      <c r="B19" s="426"/>
      <c r="C19" s="198">
        <f>SUM(C8:C18)</f>
        <v>3.625</v>
      </c>
      <c r="D19" s="199">
        <f>SUM(D8:D18)</f>
        <v>4.936</v>
      </c>
      <c r="E19" s="200">
        <f>SUM(E8:E18)</f>
        <v>1.471</v>
      </c>
      <c r="F19" s="201">
        <f>SUM(F8:F18)</f>
        <v>3.9759999999999995</v>
      </c>
      <c r="G19" s="202">
        <f>SUM(G16:G18)</f>
        <v>4.5809999999999995</v>
      </c>
      <c r="H19" s="203">
        <f>SUM(H8:H18)</f>
        <v>1.514</v>
      </c>
      <c r="I19" s="204">
        <v>4.159</v>
      </c>
      <c r="J19" s="202">
        <f>SUM(J16:J18)</f>
        <v>4.946</v>
      </c>
      <c r="K19" s="202">
        <f>SUM(K16:K18)</f>
        <v>1.694</v>
      </c>
      <c r="L19" s="338">
        <f>SUM(L8:L18)</f>
        <v>4.331999999999999</v>
      </c>
      <c r="M19" s="264">
        <f>M16+M17</f>
        <v>4.665</v>
      </c>
      <c r="N19" s="343">
        <f>N16</f>
        <v>1.444</v>
      </c>
      <c r="O19" s="205">
        <v>16.092</v>
      </c>
      <c r="P19" s="206">
        <f>P16+P17</f>
        <v>19.128</v>
      </c>
      <c r="Q19" s="207">
        <f>Q16</f>
        <v>6.123</v>
      </c>
      <c r="S19" s="7"/>
    </row>
    <row r="20" spans="1:19" s="4" customFormat="1" ht="12.75">
      <c r="A20" s="8"/>
      <c r="B20" s="9"/>
      <c r="C20" s="9"/>
      <c r="D20" s="9"/>
      <c r="E20" s="9"/>
      <c r="L20" s="9"/>
      <c r="M20" s="10"/>
      <c r="N20" s="9"/>
      <c r="O20" s="9"/>
      <c r="P20" s="9"/>
      <c r="S20" s="11"/>
    </row>
    <row r="21" spans="1:19" s="4" customFormat="1" ht="12.75">
      <c r="A21" s="8"/>
      <c r="B21" s="9"/>
      <c r="C21" s="9"/>
      <c r="D21" s="9"/>
      <c r="E21" s="9"/>
      <c r="L21" s="9"/>
      <c r="M21" s="9"/>
      <c r="N21" s="9"/>
      <c r="O21" s="9"/>
      <c r="P21" s="9"/>
      <c r="S21" s="11"/>
    </row>
    <row r="22" spans="1:17" s="4" customFormat="1" ht="20.25">
      <c r="A22" s="415" t="s">
        <v>69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</row>
    <row r="23" spans="1:17" s="4" customFormat="1" ht="21" thickBo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s="4" customFormat="1" ht="24.75" customHeight="1">
      <c r="A24" s="421" t="s">
        <v>0</v>
      </c>
      <c r="B24" s="423" t="s">
        <v>1</v>
      </c>
      <c r="C24" s="403" t="s">
        <v>83</v>
      </c>
      <c r="D24" s="403"/>
      <c r="E24" s="429"/>
      <c r="F24" s="403" t="s">
        <v>84</v>
      </c>
      <c r="G24" s="403"/>
      <c r="H24" s="403"/>
      <c r="I24" s="404" t="s">
        <v>2</v>
      </c>
      <c r="J24" s="403"/>
      <c r="K24" s="405"/>
      <c r="L24" s="403" t="s">
        <v>3</v>
      </c>
      <c r="M24" s="403"/>
      <c r="N24" s="403"/>
      <c r="O24" s="406" t="s">
        <v>31</v>
      </c>
      <c r="P24" s="407"/>
      <c r="Q24" s="408"/>
    </row>
    <row r="25" spans="1:17" s="4" customFormat="1" ht="33.75" customHeight="1" thickBot="1">
      <c r="A25" s="422"/>
      <c r="B25" s="424"/>
      <c r="C25" s="87" t="s">
        <v>106</v>
      </c>
      <c r="D25" s="83" t="s">
        <v>107</v>
      </c>
      <c r="E25" s="84" t="s">
        <v>153</v>
      </c>
      <c r="F25" s="85" t="s">
        <v>106</v>
      </c>
      <c r="G25" s="83" t="s">
        <v>108</v>
      </c>
      <c r="H25" s="142" t="s">
        <v>153</v>
      </c>
      <c r="I25" s="87" t="s">
        <v>106</v>
      </c>
      <c r="J25" s="83" t="s">
        <v>107</v>
      </c>
      <c r="K25" s="84" t="s">
        <v>153</v>
      </c>
      <c r="L25" s="85" t="s">
        <v>106</v>
      </c>
      <c r="M25" s="83" t="s">
        <v>156</v>
      </c>
      <c r="N25" s="86" t="s">
        <v>153</v>
      </c>
      <c r="O25" s="88" t="s">
        <v>106</v>
      </c>
      <c r="P25" s="83" t="s">
        <v>109</v>
      </c>
      <c r="Q25" s="89" t="s">
        <v>153</v>
      </c>
    </row>
    <row r="26" spans="1:17" s="4" customFormat="1" ht="24" customHeight="1">
      <c r="A26" s="409" t="s">
        <v>21</v>
      </c>
      <c r="B26" s="149" t="s">
        <v>5</v>
      </c>
      <c r="C26" s="208">
        <v>0.979</v>
      </c>
      <c r="D26" s="209"/>
      <c r="E26" s="210"/>
      <c r="F26" s="211">
        <v>0.997</v>
      </c>
      <c r="G26" s="212"/>
      <c r="H26" s="213"/>
      <c r="I26" s="214">
        <v>1.057</v>
      </c>
      <c r="J26" s="215"/>
      <c r="K26" s="216"/>
      <c r="L26" s="211">
        <v>1.055</v>
      </c>
      <c r="M26" s="217"/>
      <c r="N26" s="218"/>
      <c r="O26" s="219">
        <f>C26+F26+I26+L26</f>
        <v>4.088</v>
      </c>
      <c r="P26" s="220"/>
      <c r="Q26" s="221"/>
    </row>
    <row r="27" spans="1:17" s="4" customFormat="1" ht="24" customHeight="1">
      <c r="A27" s="409"/>
      <c r="B27" s="162" t="s">
        <v>26</v>
      </c>
      <c r="C27" s="222">
        <v>0.278</v>
      </c>
      <c r="D27" s="223"/>
      <c r="E27" s="224"/>
      <c r="F27" s="225">
        <v>0.272</v>
      </c>
      <c r="G27" s="226"/>
      <c r="H27" s="227"/>
      <c r="I27" s="228">
        <v>0.174</v>
      </c>
      <c r="J27" s="229"/>
      <c r="K27" s="230"/>
      <c r="L27" s="225">
        <v>0.124</v>
      </c>
      <c r="M27" s="231"/>
      <c r="N27" s="232"/>
      <c r="O27" s="233">
        <f aca="true" t="shared" si="1" ref="O27:O36">C27+F27+I27+L27</f>
        <v>0.848</v>
      </c>
      <c r="P27" s="234"/>
      <c r="Q27" s="235"/>
    </row>
    <row r="28" spans="1:17" s="4" customFormat="1" ht="24" customHeight="1">
      <c r="A28" s="410"/>
      <c r="B28" s="162" t="s">
        <v>105</v>
      </c>
      <c r="C28" s="222">
        <v>0</v>
      </c>
      <c r="D28" s="223"/>
      <c r="E28" s="224"/>
      <c r="F28" s="225">
        <v>0</v>
      </c>
      <c r="G28" s="226"/>
      <c r="H28" s="227"/>
      <c r="I28" s="228">
        <v>0.149</v>
      </c>
      <c r="J28" s="229"/>
      <c r="K28" s="230"/>
      <c r="L28" s="225">
        <v>0.355</v>
      </c>
      <c r="M28" s="231"/>
      <c r="N28" s="232"/>
      <c r="O28" s="233">
        <f t="shared" si="1"/>
        <v>0.504</v>
      </c>
      <c r="P28" s="234"/>
      <c r="Q28" s="235"/>
    </row>
    <row r="29" spans="1:17" s="4" customFormat="1" ht="24" customHeight="1">
      <c r="A29" s="411" t="s">
        <v>22</v>
      </c>
      <c r="B29" s="162" t="s">
        <v>6</v>
      </c>
      <c r="C29" s="222">
        <v>0.4</v>
      </c>
      <c r="D29" s="223"/>
      <c r="E29" s="224"/>
      <c r="F29" s="225">
        <v>0.417</v>
      </c>
      <c r="G29" s="226"/>
      <c r="H29" s="227"/>
      <c r="I29" s="228">
        <v>0.438</v>
      </c>
      <c r="J29" s="229"/>
      <c r="K29" s="230"/>
      <c r="L29" s="225">
        <v>0.516</v>
      </c>
      <c r="M29" s="231"/>
      <c r="N29" s="232"/>
      <c r="O29" s="233">
        <v>1.77</v>
      </c>
      <c r="P29" s="234"/>
      <c r="Q29" s="235"/>
    </row>
    <row r="30" spans="1:17" s="4" customFormat="1" ht="24" customHeight="1">
      <c r="A30" s="409"/>
      <c r="B30" s="162" t="s">
        <v>30</v>
      </c>
      <c r="C30" s="222">
        <v>0.445</v>
      </c>
      <c r="D30" s="223"/>
      <c r="E30" s="224"/>
      <c r="F30" s="225">
        <v>0.266</v>
      </c>
      <c r="G30" s="226"/>
      <c r="H30" s="227"/>
      <c r="I30" s="228">
        <v>0.286</v>
      </c>
      <c r="J30" s="229"/>
      <c r="K30" s="230"/>
      <c r="L30" s="225">
        <v>0.307</v>
      </c>
      <c r="M30" s="231"/>
      <c r="N30" s="232"/>
      <c r="O30" s="233">
        <f t="shared" si="1"/>
        <v>1.304</v>
      </c>
      <c r="P30" s="234"/>
      <c r="Q30" s="235"/>
    </row>
    <row r="31" spans="1:17" s="4" customFormat="1" ht="24" customHeight="1">
      <c r="A31" s="399" t="s">
        <v>60</v>
      </c>
      <c r="B31" s="162" t="s">
        <v>7</v>
      </c>
      <c r="C31" s="222">
        <v>0.055</v>
      </c>
      <c r="D31" s="223"/>
      <c r="E31" s="224"/>
      <c r="F31" s="225">
        <v>0.045</v>
      </c>
      <c r="G31" s="226"/>
      <c r="H31" s="227"/>
      <c r="I31" s="228">
        <v>0.049</v>
      </c>
      <c r="J31" s="229"/>
      <c r="K31" s="230"/>
      <c r="L31" s="225">
        <v>0.052</v>
      </c>
      <c r="M31" s="231"/>
      <c r="N31" s="232"/>
      <c r="O31" s="233">
        <f t="shared" si="1"/>
        <v>0.201</v>
      </c>
      <c r="P31" s="234"/>
      <c r="Q31" s="235"/>
    </row>
    <row r="32" spans="1:17" s="4" customFormat="1" ht="24" customHeight="1">
      <c r="A32" s="400"/>
      <c r="B32" s="162" t="s">
        <v>8</v>
      </c>
      <c r="C32" s="222">
        <v>0.066</v>
      </c>
      <c r="D32" s="223"/>
      <c r="E32" s="224"/>
      <c r="F32" s="225">
        <v>0.041</v>
      </c>
      <c r="G32" s="226"/>
      <c r="H32" s="227"/>
      <c r="I32" s="228">
        <v>0.072</v>
      </c>
      <c r="J32" s="229"/>
      <c r="K32" s="230"/>
      <c r="L32" s="225">
        <v>0.076</v>
      </c>
      <c r="M32" s="231"/>
      <c r="N32" s="232"/>
      <c r="O32" s="233">
        <f t="shared" si="1"/>
        <v>0.255</v>
      </c>
      <c r="P32" s="234"/>
      <c r="Q32" s="235"/>
    </row>
    <row r="33" spans="1:17" s="4" customFormat="1" ht="24" customHeight="1">
      <c r="A33" s="400"/>
      <c r="B33" s="162" t="s">
        <v>33</v>
      </c>
      <c r="C33" s="222">
        <v>0.042</v>
      </c>
      <c r="D33" s="223"/>
      <c r="E33" s="224"/>
      <c r="F33" s="225">
        <v>0.04</v>
      </c>
      <c r="G33" s="226"/>
      <c r="H33" s="227"/>
      <c r="I33" s="236">
        <v>0.038</v>
      </c>
      <c r="J33" s="229"/>
      <c r="K33" s="230"/>
      <c r="L33" s="225">
        <v>0.036</v>
      </c>
      <c r="M33" s="232"/>
      <c r="N33" s="230"/>
      <c r="O33" s="233">
        <f t="shared" si="1"/>
        <v>0.156</v>
      </c>
      <c r="P33" s="234"/>
      <c r="Q33" s="235"/>
    </row>
    <row r="34" spans="1:17" s="4" customFormat="1" ht="24" customHeight="1">
      <c r="A34" s="401"/>
      <c r="B34" s="162" t="s">
        <v>12</v>
      </c>
      <c r="C34" s="222">
        <v>0.195</v>
      </c>
      <c r="D34" s="237">
        <v>12.634</v>
      </c>
      <c r="E34" s="238">
        <v>4.414</v>
      </c>
      <c r="F34" s="225">
        <v>0.183</v>
      </c>
      <c r="G34" s="237">
        <v>11.711</v>
      </c>
      <c r="H34" s="238">
        <v>4.541</v>
      </c>
      <c r="I34" s="239">
        <v>0.198</v>
      </c>
      <c r="J34" s="222">
        <v>12.709</v>
      </c>
      <c r="K34" s="240">
        <v>5.083</v>
      </c>
      <c r="L34" s="225">
        <v>0.184</v>
      </c>
      <c r="M34" s="355">
        <v>12.08</v>
      </c>
      <c r="N34" s="240">
        <v>4.331</v>
      </c>
      <c r="O34" s="233">
        <v>0.759</v>
      </c>
      <c r="P34" s="241">
        <f>D34+G34+J34+M34</f>
        <v>49.134</v>
      </c>
      <c r="Q34" s="242">
        <f>E34+H34+K34+N34</f>
        <v>18.369</v>
      </c>
    </row>
    <row r="35" spans="1:17" s="4" customFormat="1" ht="26.25" customHeight="1">
      <c r="A35" s="80" t="s">
        <v>32</v>
      </c>
      <c r="B35" s="243" t="s">
        <v>23</v>
      </c>
      <c r="C35" s="222">
        <v>0.006</v>
      </c>
      <c r="D35" s="237">
        <v>0.789</v>
      </c>
      <c r="E35" s="244"/>
      <c r="F35" s="225">
        <v>0.005</v>
      </c>
      <c r="G35" s="237">
        <v>0.771</v>
      </c>
      <c r="H35" s="244"/>
      <c r="I35" s="214">
        <v>0.005</v>
      </c>
      <c r="J35" s="222">
        <v>0.658</v>
      </c>
      <c r="K35" s="349"/>
      <c r="L35" s="352">
        <v>0.003</v>
      </c>
      <c r="M35" s="355">
        <v>0.375</v>
      </c>
      <c r="N35" s="230"/>
      <c r="O35" s="233">
        <f t="shared" si="1"/>
        <v>0.019</v>
      </c>
      <c r="P35" s="241">
        <f>D35+G35+J35+M35</f>
        <v>2.593</v>
      </c>
      <c r="Q35" s="235"/>
    </row>
    <row r="36" spans="1:17" s="4" customFormat="1" ht="24" customHeight="1" thickBot="1">
      <c r="A36" s="79" t="s">
        <v>27</v>
      </c>
      <c r="B36" s="246" t="s">
        <v>28</v>
      </c>
      <c r="C36" s="247">
        <v>0</v>
      </c>
      <c r="D36" s="248"/>
      <c r="E36" s="249"/>
      <c r="F36" s="250">
        <v>0</v>
      </c>
      <c r="G36" s="248"/>
      <c r="H36" s="249"/>
      <c r="I36" s="251">
        <v>0</v>
      </c>
      <c r="J36" s="252"/>
      <c r="K36" s="350"/>
      <c r="L36" s="353">
        <v>0</v>
      </c>
      <c r="M36" s="350"/>
      <c r="N36" s="356"/>
      <c r="O36" s="256">
        <f t="shared" si="1"/>
        <v>0</v>
      </c>
      <c r="P36" s="257"/>
      <c r="Q36" s="258"/>
    </row>
    <row r="37" spans="1:17" s="4" customFormat="1" ht="24" customHeight="1" thickBot="1">
      <c r="A37" s="390" t="s">
        <v>9</v>
      </c>
      <c r="B37" s="426"/>
      <c r="C37" s="259">
        <f>SUM(C26:C36)</f>
        <v>2.4659999999999993</v>
      </c>
      <c r="D37" s="260">
        <f>SUM(D34:D36)</f>
        <v>13.423</v>
      </c>
      <c r="E37" s="261">
        <f>SUM(E26:E36)</f>
        <v>4.414</v>
      </c>
      <c r="F37" s="262">
        <v>2.265</v>
      </c>
      <c r="G37" s="262">
        <f>SUM(G34:G35)</f>
        <v>12.482000000000001</v>
      </c>
      <c r="H37" s="263">
        <f>SUM(H26:H36)</f>
        <v>4.541</v>
      </c>
      <c r="I37" s="204">
        <f>SUM(I26:I36)</f>
        <v>2.4659999999999993</v>
      </c>
      <c r="J37" s="204">
        <f>SUM(J34:J35)</f>
        <v>13.366999999999999</v>
      </c>
      <c r="K37" s="351">
        <f>SUM(K34)</f>
        <v>5.083</v>
      </c>
      <c r="L37" s="354">
        <v>2.707</v>
      </c>
      <c r="M37" s="351">
        <f>SUM(M34:M35)</f>
        <v>12.455</v>
      </c>
      <c r="N37" s="357">
        <f>SUM(N26:N36)</f>
        <v>4.331</v>
      </c>
      <c r="O37" s="205">
        <f>SUM(O26:O36)</f>
        <v>9.904000000000002</v>
      </c>
      <c r="P37" s="264">
        <f>P34+P35</f>
        <v>51.727000000000004</v>
      </c>
      <c r="Q37" s="265">
        <f>SUM(Q34)</f>
        <v>18.369</v>
      </c>
    </row>
    <row r="38" spans="1:17" s="16" customFormat="1" ht="19.5" customHeight="1">
      <c r="A38" s="12"/>
      <c r="B38" s="13"/>
      <c r="C38" s="14"/>
      <c r="D38" s="14"/>
      <c r="E38" s="14"/>
      <c r="F38" s="14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s="4" customFormat="1" ht="32.25" customHeight="1">
      <c r="A39" s="402" t="s">
        <v>96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</row>
    <row r="40" spans="1:17" ht="20.25" customHeight="1">
      <c r="A40" s="398" t="s">
        <v>61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</row>
    <row r="41" spans="1:5" s="4" customFormat="1" ht="16.5" customHeight="1" thickBot="1">
      <c r="A41" s="17"/>
      <c r="B41" s="9"/>
      <c r="C41" s="9"/>
      <c r="D41" s="9"/>
      <c r="E41" s="9"/>
    </row>
    <row r="42" spans="2:17" s="4" customFormat="1" ht="54" customHeight="1" thickBot="1">
      <c r="B42" s="55"/>
      <c r="E42" s="393" t="s">
        <v>24</v>
      </c>
      <c r="F42" s="394"/>
      <c r="G42" s="93" t="s">
        <v>143</v>
      </c>
      <c r="H42" s="93" t="s">
        <v>112</v>
      </c>
      <c r="I42" s="93" t="s">
        <v>113</v>
      </c>
      <c r="J42" s="93" t="s">
        <v>114</v>
      </c>
      <c r="K42" s="94" t="s">
        <v>115</v>
      </c>
      <c r="O42" s="54"/>
      <c r="P42" s="18"/>
      <c r="Q42" s="9"/>
    </row>
    <row r="43" spans="5:17" s="4" customFormat="1" ht="21.75" customHeight="1">
      <c r="E43" s="395" t="s">
        <v>89</v>
      </c>
      <c r="F43" s="396"/>
      <c r="G43" s="266">
        <v>4.297</v>
      </c>
      <c r="H43" s="266">
        <v>62.266</v>
      </c>
      <c r="I43" s="266">
        <v>267.561</v>
      </c>
      <c r="J43" s="266">
        <v>577.892</v>
      </c>
      <c r="K43" s="267">
        <v>154.621</v>
      </c>
      <c r="N43" s="23"/>
      <c r="O43" s="19"/>
      <c r="P43" s="19"/>
      <c r="Q43" s="9"/>
    </row>
    <row r="44" spans="5:17" s="4" customFormat="1" ht="21.75" customHeight="1">
      <c r="E44" s="385" t="s">
        <v>90</v>
      </c>
      <c r="F44" s="386"/>
      <c r="G44" s="20">
        <v>3.83</v>
      </c>
      <c r="H44" s="20">
        <v>70.316</v>
      </c>
      <c r="I44" s="20">
        <v>269.306</v>
      </c>
      <c r="J44" s="20">
        <v>584.449</v>
      </c>
      <c r="K44" s="21">
        <v>157.396</v>
      </c>
      <c r="O44" s="19"/>
      <c r="P44" s="19"/>
      <c r="Q44" s="9"/>
    </row>
    <row r="45" spans="5:17" s="4" customFormat="1" ht="21.75" customHeight="1">
      <c r="E45" s="385" t="s">
        <v>91</v>
      </c>
      <c r="F45" s="386"/>
      <c r="G45" s="140">
        <v>4.156</v>
      </c>
      <c r="H45" s="140">
        <v>62.247</v>
      </c>
      <c r="I45" s="140">
        <v>258.679</v>
      </c>
      <c r="J45" s="140">
        <v>591.01</v>
      </c>
      <c r="K45" s="110">
        <v>152.882</v>
      </c>
      <c r="O45" s="22"/>
      <c r="P45" s="22"/>
      <c r="Q45" s="9"/>
    </row>
    <row r="46" spans="5:17" s="4" customFormat="1" ht="21.75" customHeight="1" thickBot="1">
      <c r="E46" s="383" t="s">
        <v>92</v>
      </c>
      <c r="F46" s="384"/>
      <c r="G46" s="122">
        <v>4.682</v>
      </c>
      <c r="H46" s="122">
        <v>64.17</v>
      </c>
      <c r="I46" s="141">
        <v>300.469</v>
      </c>
      <c r="J46" s="122">
        <v>592.5</v>
      </c>
      <c r="K46" s="128">
        <v>178.028</v>
      </c>
      <c r="L46" s="55"/>
      <c r="M46" s="23"/>
      <c r="O46" s="24"/>
      <c r="P46" s="24"/>
      <c r="Q46" s="9"/>
    </row>
    <row r="47" spans="5:17" s="4" customFormat="1" ht="21.75" customHeight="1" thickBot="1">
      <c r="E47" s="390" t="s">
        <v>9</v>
      </c>
      <c r="F47" s="391"/>
      <c r="G47" s="118">
        <f>SUM(G43:G46)</f>
        <v>16.964999999999996</v>
      </c>
      <c r="H47" s="118">
        <v>64.604</v>
      </c>
      <c r="I47" s="118">
        <f>SUM(I43:I46)</f>
        <v>1096.0149999999999</v>
      </c>
      <c r="J47" s="118">
        <v>586.604</v>
      </c>
      <c r="K47" s="358">
        <f>SUM(K43:K46)</f>
        <v>642.927</v>
      </c>
      <c r="O47" s="25"/>
      <c r="P47" s="25"/>
      <c r="Q47" s="9"/>
    </row>
    <row r="48" spans="8:17" s="4" customFormat="1" ht="19.5" customHeight="1">
      <c r="H48" s="25"/>
      <c r="K48" s="25"/>
      <c r="O48" s="25"/>
      <c r="P48" s="25"/>
      <c r="Q48" s="9"/>
    </row>
    <row r="49" spans="1:17" s="4" customFormat="1" ht="20.25" customHeight="1">
      <c r="A49" s="398" t="s">
        <v>34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</row>
    <row r="50" spans="1:15" s="4" customFormat="1" ht="31.5" customHeight="1" thickBot="1">
      <c r="A50" s="392" t="s">
        <v>35</v>
      </c>
      <c r="B50" s="392"/>
      <c r="C50" s="392"/>
      <c r="D50" s="392"/>
      <c r="E50" s="392"/>
      <c r="F50" s="392"/>
      <c r="I50" s="392" t="s">
        <v>36</v>
      </c>
      <c r="J50" s="392"/>
      <c r="K50" s="392"/>
      <c r="L50" s="392"/>
      <c r="M50" s="392"/>
      <c r="N50" s="392"/>
      <c r="O50" s="392"/>
    </row>
    <row r="51" spans="1:31" s="4" customFormat="1" ht="48.75" customHeight="1" thickBot="1">
      <c r="A51" s="95" t="s">
        <v>24</v>
      </c>
      <c r="B51" s="93" t="s">
        <v>139</v>
      </c>
      <c r="C51" s="93" t="s">
        <v>110</v>
      </c>
      <c r="D51" s="93" t="s">
        <v>144</v>
      </c>
      <c r="E51" s="93" t="s">
        <v>111</v>
      </c>
      <c r="F51" s="96" t="s">
        <v>141</v>
      </c>
      <c r="G51" s="9"/>
      <c r="I51" s="393" t="s">
        <v>24</v>
      </c>
      <c r="J51" s="394"/>
      <c r="K51" s="93" t="s">
        <v>139</v>
      </c>
      <c r="L51" s="93" t="s">
        <v>110</v>
      </c>
      <c r="M51" s="93" t="s">
        <v>140</v>
      </c>
      <c r="N51" s="93" t="s">
        <v>111</v>
      </c>
      <c r="O51" s="96" t="s">
        <v>141</v>
      </c>
      <c r="P51" s="18"/>
      <c r="Q51" s="1"/>
      <c r="R51" s="1"/>
      <c r="S51" s="1"/>
      <c r="T51" s="1"/>
      <c r="U51" s="1"/>
      <c r="V51" s="1"/>
      <c r="W51" s="26"/>
      <c r="X51" s="1"/>
      <c r="Y51" s="1"/>
      <c r="Z51" s="1"/>
      <c r="AA51" s="1"/>
      <c r="AB51" s="1"/>
      <c r="AC51" s="1"/>
      <c r="AD51" s="1"/>
      <c r="AE51" s="1"/>
    </row>
    <row r="52" spans="1:31" s="4" customFormat="1" ht="21.75" customHeight="1">
      <c r="A52" s="268" t="s">
        <v>89</v>
      </c>
      <c r="B52" s="119">
        <v>0.812</v>
      </c>
      <c r="C52" s="119">
        <v>1386.037</v>
      </c>
      <c r="D52" s="119">
        <v>1.125</v>
      </c>
      <c r="E52" s="119">
        <v>577.892</v>
      </c>
      <c r="F52" s="120">
        <v>1.947</v>
      </c>
      <c r="G52" s="9"/>
      <c r="I52" s="395" t="s">
        <v>89</v>
      </c>
      <c r="J52" s="396"/>
      <c r="K52" s="119">
        <v>2.984</v>
      </c>
      <c r="L52" s="119">
        <v>1516.245</v>
      </c>
      <c r="M52" s="119">
        <v>4.524</v>
      </c>
      <c r="N52" s="119">
        <v>577.892</v>
      </c>
      <c r="O52" s="120">
        <v>7.829</v>
      </c>
      <c r="P52" s="19"/>
      <c r="Q52" s="1"/>
      <c r="R52" s="1"/>
      <c r="S52" s="1"/>
      <c r="T52" s="1"/>
      <c r="U52" s="1"/>
      <c r="V52" s="1"/>
      <c r="W52" s="26"/>
      <c r="X52" s="1"/>
      <c r="Y52" s="1"/>
      <c r="Z52" s="1"/>
      <c r="AA52" s="1"/>
      <c r="AB52" s="1"/>
      <c r="AC52" s="1"/>
      <c r="AD52" s="1"/>
      <c r="AE52" s="1"/>
    </row>
    <row r="53" spans="1:31" s="4" customFormat="1" ht="21.75" customHeight="1">
      <c r="A53" s="269" t="s">
        <v>90</v>
      </c>
      <c r="B53" s="20">
        <v>0.614</v>
      </c>
      <c r="C53" s="20">
        <v>1386.037</v>
      </c>
      <c r="D53" s="20">
        <v>0.851</v>
      </c>
      <c r="E53" s="20">
        <v>584.449</v>
      </c>
      <c r="F53" s="21">
        <v>1.456</v>
      </c>
      <c r="G53" s="9"/>
      <c r="I53" s="385" t="s">
        <v>90</v>
      </c>
      <c r="J53" s="386"/>
      <c r="K53" s="20">
        <v>2.253</v>
      </c>
      <c r="L53" s="20">
        <v>1516.245</v>
      </c>
      <c r="M53" s="20">
        <v>3.416</v>
      </c>
      <c r="N53" s="20">
        <v>584.449</v>
      </c>
      <c r="O53" s="21">
        <v>5.845</v>
      </c>
      <c r="P53" s="22"/>
      <c r="Q53" s="1"/>
      <c r="R53" s="1"/>
      <c r="S53" s="1"/>
      <c r="T53" s="1"/>
      <c r="U53" s="1"/>
      <c r="V53" s="1"/>
      <c r="W53" s="26"/>
      <c r="X53" s="1"/>
      <c r="Y53" s="1"/>
      <c r="Z53" s="1"/>
      <c r="AA53" s="1"/>
      <c r="AB53" s="1"/>
      <c r="AC53" s="1"/>
      <c r="AD53" s="1"/>
      <c r="AE53" s="1"/>
    </row>
    <row r="54" spans="1:31" s="4" customFormat="1" ht="21.75" customHeight="1">
      <c r="A54" s="269" t="s">
        <v>91</v>
      </c>
      <c r="B54" s="20">
        <v>0.611</v>
      </c>
      <c r="C54" s="20">
        <v>585.355</v>
      </c>
      <c r="D54" s="20">
        <v>0.358</v>
      </c>
      <c r="E54" s="20">
        <v>591.01</v>
      </c>
      <c r="F54" s="21">
        <v>0.605</v>
      </c>
      <c r="G54" s="9"/>
      <c r="I54" s="385" t="s">
        <v>91</v>
      </c>
      <c r="J54" s="386"/>
      <c r="K54" s="20">
        <v>2.246</v>
      </c>
      <c r="L54" s="20">
        <v>1194.116</v>
      </c>
      <c r="M54" s="20">
        <v>2.682</v>
      </c>
      <c r="N54" s="20">
        <v>591.01</v>
      </c>
      <c r="O54" s="21">
        <v>4.537</v>
      </c>
      <c r="P54" s="22"/>
      <c r="Q54" s="1"/>
      <c r="R54" s="1"/>
      <c r="S54" s="1"/>
      <c r="T54" s="1"/>
      <c r="U54" s="1"/>
      <c r="V54" s="1"/>
      <c r="W54" s="26"/>
      <c r="X54" s="1"/>
      <c r="Y54" s="1"/>
      <c r="Z54" s="1"/>
      <c r="AA54" s="1"/>
      <c r="AB54" s="1"/>
      <c r="AC54" s="1"/>
      <c r="AD54" s="1"/>
      <c r="AE54" s="1"/>
    </row>
    <row r="55" spans="1:31" s="4" customFormat="1" ht="21.75" customHeight="1" thickBot="1">
      <c r="A55" s="270" t="s">
        <v>92</v>
      </c>
      <c r="B55" s="122">
        <v>0.709</v>
      </c>
      <c r="C55" s="122">
        <v>1424.386</v>
      </c>
      <c r="D55" s="122">
        <v>1.01</v>
      </c>
      <c r="E55" s="122">
        <v>592.5</v>
      </c>
      <c r="F55" s="102">
        <v>1.704</v>
      </c>
      <c r="G55" s="9"/>
      <c r="I55" s="383" t="s">
        <v>92</v>
      </c>
      <c r="J55" s="384"/>
      <c r="K55" s="122">
        <v>2.612</v>
      </c>
      <c r="L55" s="122">
        <v>1557.918</v>
      </c>
      <c r="M55" s="122">
        <v>4.07</v>
      </c>
      <c r="N55" s="122">
        <v>592.5</v>
      </c>
      <c r="O55" s="102">
        <v>6.869</v>
      </c>
      <c r="P55" s="24"/>
      <c r="Q55" s="1"/>
      <c r="R55" s="1"/>
      <c r="S55" s="1"/>
      <c r="T55" s="1"/>
      <c r="U55" s="1"/>
      <c r="V55" s="1"/>
      <c r="W55" s="26"/>
      <c r="X55" s="1"/>
      <c r="Y55" s="1"/>
      <c r="Z55" s="1"/>
      <c r="AA55" s="1"/>
      <c r="AB55" s="1"/>
      <c r="AC55" s="1"/>
      <c r="AD55" s="1"/>
      <c r="AE55" s="1"/>
    </row>
    <row r="56" spans="1:31" s="4" customFormat="1" ht="21.75" customHeight="1" thickBot="1">
      <c r="A56" s="92" t="s">
        <v>9</v>
      </c>
      <c r="B56" s="118">
        <f>SUM(B52:B55)</f>
        <v>2.746</v>
      </c>
      <c r="C56" s="118">
        <v>1217.71</v>
      </c>
      <c r="D56" s="118">
        <f>SUM(D52:D55)</f>
        <v>3.3440000000000003</v>
      </c>
      <c r="E56" s="118">
        <v>586.604</v>
      </c>
      <c r="F56" s="112">
        <f>SUM(F52:F55)</f>
        <v>5.712</v>
      </c>
      <c r="G56" s="27"/>
      <c r="I56" s="390" t="s">
        <v>9</v>
      </c>
      <c r="J56" s="391"/>
      <c r="K56" s="118">
        <f>SUM(K52:K55)</f>
        <v>10.095</v>
      </c>
      <c r="L56" s="118">
        <v>1455.369</v>
      </c>
      <c r="M56" s="118">
        <f>SUM(M52:M55)</f>
        <v>14.692</v>
      </c>
      <c r="N56" s="118">
        <v>586.604</v>
      </c>
      <c r="O56" s="112">
        <f>SUM(O52:O55)</f>
        <v>25.08</v>
      </c>
      <c r="P56" s="19"/>
      <c r="Q56" s="1"/>
      <c r="R56" s="1"/>
      <c r="S56" s="1"/>
      <c r="T56" s="1"/>
      <c r="U56" s="1"/>
      <c r="V56" s="1"/>
      <c r="W56" s="26"/>
      <c r="X56" s="1"/>
      <c r="Y56" s="1"/>
      <c r="Z56" s="1"/>
      <c r="AA56" s="1"/>
      <c r="AB56" s="1"/>
      <c r="AC56" s="1"/>
      <c r="AD56" s="1"/>
      <c r="AE56" s="1"/>
    </row>
    <row r="57" spans="1:31" s="4" customFormat="1" ht="19.5" customHeight="1">
      <c r="A57" s="28"/>
      <c r="B57" s="28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30"/>
      <c r="N57" s="30"/>
      <c r="O57" s="19"/>
      <c r="P57" s="19"/>
      <c r="Q57" s="1"/>
      <c r="R57" s="1"/>
      <c r="S57" s="1"/>
      <c r="T57" s="1"/>
      <c r="U57" s="1"/>
      <c r="V57" s="1"/>
      <c r="W57" s="26"/>
      <c r="X57" s="1"/>
      <c r="Y57" s="1"/>
      <c r="Z57" s="1"/>
      <c r="AA57" s="1"/>
      <c r="AB57" s="1"/>
      <c r="AC57" s="1"/>
      <c r="AD57" s="1"/>
      <c r="AE57" s="1"/>
    </row>
    <row r="58" spans="5:31" s="4" customFormat="1" ht="25.5" customHeight="1" thickBot="1">
      <c r="E58" s="392" t="s">
        <v>37</v>
      </c>
      <c r="F58" s="392"/>
      <c r="G58" s="392"/>
      <c r="H58" s="392"/>
      <c r="I58" s="392"/>
      <c r="J58" s="392"/>
      <c r="K58" s="392"/>
      <c r="M58" s="5"/>
      <c r="N58" s="30"/>
      <c r="O58" s="19"/>
      <c r="P58" s="19"/>
      <c r="Q58" s="1"/>
      <c r="R58" s="1"/>
      <c r="S58" s="1"/>
      <c r="T58" s="1"/>
      <c r="U58" s="1"/>
      <c r="V58" s="1"/>
      <c r="W58" s="26"/>
      <c r="X58" s="1"/>
      <c r="Y58" s="1"/>
      <c r="Z58" s="1"/>
      <c r="AA58" s="1"/>
      <c r="AB58" s="1"/>
      <c r="AC58" s="1"/>
      <c r="AD58" s="1"/>
      <c r="AE58" s="1"/>
    </row>
    <row r="59" spans="3:31" s="4" customFormat="1" ht="41.25" customHeight="1" thickBot="1">
      <c r="C59" s="5"/>
      <c r="E59" s="393" t="s">
        <v>24</v>
      </c>
      <c r="F59" s="394"/>
      <c r="G59" s="93" t="s">
        <v>139</v>
      </c>
      <c r="H59" s="93" t="s">
        <v>110</v>
      </c>
      <c r="I59" s="93" t="s">
        <v>140</v>
      </c>
      <c r="J59" s="93" t="s">
        <v>111</v>
      </c>
      <c r="K59" s="96" t="s">
        <v>141</v>
      </c>
      <c r="O59" s="19"/>
      <c r="P59" s="19"/>
      <c r="Q59" s="1"/>
      <c r="R59" s="1"/>
      <c r="S59" s="1"/>
      <c r="T59" s="1"/>
      <c r="U59" s="1"/>
      <c r="V59" s="1"/>
      <c r="W59" s="26"/>
      <c r="X59" s="1"/>
      <c r="Y59" s="1"/>
      <c r="Z59" s="1"/>
      <c r="AA59" s="1"/>
      <c r="AB59" s="1"/>
      <c r="AC59" s="1"/>
      <c r="AD59" s="1"/>
      <c r="AE59" s="1"/>
    </row>
    <row r="60" spans="5:31" s="4" customFormat="1" ht="21.75" customHeight="1">
      <c r="E60" s="385" t="s">
        <v>89</v>
      </c>
      <c r="F60" s="386"/>
      <c r="G60" s="140">
        <v>4.167</v>
      </c>
      <c r="H60" s="140">
        <v>6.964</v>
      </c>
      <c r="I60" s="140">
        <v>16.769</v>
      </c>
      <c r="J60" s="140">
        <v>577.892</v>
      </c>
      <c r="K60" s="110">
        <v>29.018</v>
      </c>
      <c r="O60" s="19"/>
      <c r="P60" s="19"/>
      <c r="Q60" s="1"/>
      <c r="R60" s="1"/>
      <c r="S60" s="1"/>
      <c r="T60" s="1"/>
      <c r="U60" s="1"/>
      <c r="V60" s="1"/>
      <c r="W60" s="26"/>
      <c r="X60" s="1"/>
      <c r="Y60" s="1"/>
      <c r="Z60" s="1"/>
      <c r="AA60" s="1"/>
      <c r="AB60" s="1"/>
      <c r="AC60" s="1"/>
      <c r="AD60" s="1"/>
      <c r="AE60" s="1"/>
    </row>
    <row r="61" spans="5:31" s="4" customFormat="1" ht="21.75" customHeight="1">
      <c r="E61" s="385" t="s">
        <v>90</v>
      </c>
      <c r="F61" s="386"/>
      <c r="G61" s="20">
        <v>3.348</v>
      </c>
      <c r="H61" s="20">
        <v>7.335</v>
      </c>
      <c r="I61" s="20">
        <v>14.353</v>
      </c>
      <c r="J61" s="20">
        <v>584.449</v>
      </c>
      <c r="K61" s="21">
        <v>24.558</v>
      </c>
      <c r="O61" s="19"/>
      <c r="P61" s="19"/>
      <c r="Q61" s="1"/>
      <c r="R61" s="1"/>
      <c r="S61" s="1"/>
      <c r="T61" s="1"/>
      <c r="U61" s="1"/>
      <c r="V61" s="1"/>
      <c r="W61" s="26"/>
      <c r="X61" s="1"/>
      <c r="Y61" s="1"/>
      <c r="Z61" s="1"/>
      <c r="AA61" s="1"/>
      <c r="AB61" s="1"/>
      <c r="AC61" s="1"/>
      <c r="AD61" s="1"/>
      <c r="AE61" s="1"/>
    </row>
    <row r="62" spans="5:31" s="4" customFormat="1" ht="21.75" customHeight="1">
      <c r="E62" s="385" t="s">
        <v>91</v>
      </c>
      <c r="F62" s="386"/>
      <c r="G62" s="20">
        <v>4.153</v>
      </c>
      <c r="H62" s="20">
        <v>7.329</v>
      </c>
      <c r="I62" s="20">
        <v>17.987</v>
      </c>
      <c r="J62" s="20">
        <v>591.01</v>
      </c>
      <c r="K62" s="21">
        <v>30.434</v>
      </c>
      <c r="M62" s="5"/>
      <c r="O62" s="19"/>
      <c r="P62" s="19"/>
      <c r="Q62" s="1"/>
      <c r="R62" s="1"/>
      <c r="S62" s="1"/>
      <c r="T62" s="1"/>
      <c r="U62" s="1"/>
      <c r="V62" s="1"/>
      <c r="W62" s="26"/>
      <c r="X62" s="1"/>
      <c r="Y62" s="1"/>
      <c r="Z62" s="1"/>
      <c r="AA62" s="1"/>
      <c r="AB62" s="1"/>
      <c r="AC62" s="1"/>
      <c r="AD62" s="1"/>
      <c r="AE62" s="1"/>
    </row>
    <row r="63" spans="5:31" s="4" customFormat="1" ht="21.75" customHeight="1" thickBot="1">
      <c r="E63" s="383" t="s">
        <v>92</v>
      </c>
      <c r="F63" s="384"/>
      <c r="G63" s="122">
        <v>4.154</v>
      </c>
      <c r="H63" s="122">
        <v>6.779</v>
      </c>
      <c r="I63" s="122">
        <v>16.686</v>
      </c>
      <c r="J63" s="122">
        <v>592.5</v>
      </c>
      <c r="K63" s="102">
        <v>28.162</v>
      </c>
      <c r="O63" s="19"/>
      <c r="P63" s="19"/>
      <c r="Q63" s="1"/>
      <c r="R63" s="1"/>
      <c r="S63" s="1"/>
      <c r="T63" s="1"/>
      <c r="U63" s="1"/>
      <c r="V63" s="1"/>
      <c r="W63" s="26"/>
      <c r="X63" s="1"/>
      <c r="Y63" s="1"/>
      <c r="Z63" s="1"/>
      <c r="AA63" s="1"/>
      <c r="AB63" s="1"/>
      <c r="AC63" s="1"/>
      <c r="AD63" s="1"/>
      <c r="AE63" s="1"/>
    </row>
    <row r="64" spans="5:31" s="4" customFormat="1" ht="21.75" customHeight="1" thickBot="1">
      <c r="E64" s="390" t="s">
        <v>9</v>
      </c>
      <c r="F64" s="391"/>
      <c r="G64" s="118">
        <f>SUM(G60:G63)</f>
        <v>15.822</v>
      </c>
      <c r="H64" s="118">
        <v>7.089</v>
      </c>
      <c r="I64" s="118">
        <f>SUM(I60:I63)</f>
        <v>65.79499999999999</v>
      </c>
      <c r="J64" s="118">
        <v>586.604</v>
      </c>
      <c r="K64" s="112">
        <f>SUM(K60:K63)</f>
        <v>112.172</v>
      </c>
      <c r="O64" s="19"/>
      <c r="P64" s="19"/>
      <c r="Q64" s="1"/>
      <c r="R64" s="1"/>
      <c r="S64" s="1"/>
      <c r="T64" s="1"/>
      <c r="U64" s="1"/>
      <c r="V64" s="1"/>
      <c r="W64" s="26"/>
      <c r="X64" s="1"/>
      <c r="Y64" s="1"/>
      <c r="Z64" s="1"/>
      <c r="AA64" s="1"/>
      <c r="AB64" s="1"/>
      <c r="AC64" s="1"/>
      <c r="AD64" s="1"/>
      <c r="AE64" s="1"/>
    </row>
    <row r="65" spans="1:31" s="4" customFormat="1" ht="19.5" customHeight="1">
      <c r="A65" s="31"/>
      <c r="B65" s="31"/>
      <c r="C65" s="31"/>
      <c r="D65" s="31"/>
      <c r="E65" s="31"/>
      <c r="F65" s="31"/>
      <c r="G65" s="31"/>
      <c r="H65" s="31"/>
      <c r="J65" s="29"/>
      <c r="K65" s="29"/>
      <c r="L65" s="30"/>
      <c r="M65" s="30"/>
      <c r="N65" s="30"/>
      <c r="O65" s="19"/>
      <c r="P65" s="19"/>
      <c r="Q65" s="1"/>
      <c r="R65" s="1"/>
      <c r="S65" s="1"/>
      <c r="T65" s="1"/>
      <c r="U65" s="1"/>
      <c r="V65" s="1"/>
      <c r="W65" s="26"/>
      <c r="X65" s="1"/>
      <c r="Y65" s="1"/>
      <c r="Z65" s="1"/>
      <c r="AA65" s="1"/>
      <c r="AB65" s="1"/>
      <c r="AC65" s="1"/>
      <c r="AD65" s="1"/>
      <c r="AE65" s="1"/>
    </row>
    <row r="66" spans="1:31" s="4" customFormat="1" ht="19.5" customHeight="1">
      <c r="A66" s="398" t="s">
        <v>62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1"/>
      <c r="S66" s="1"/>
      <c r="T66" s="1"/>
      <c r="U66" s="1"/>
      <c r="V66" s="1"/>
      <c r="W66" s="26"/>
      <c r="X66" s="1"/>
      <c r="Y66" s="1"/>
      <c r="Z66" s="1"/>
      <c r="AA66" s="1"/>
      <c r="AB66" s="1"/>
      <c r="AC66" s="1"/>
      <c r="AD66" s="1"/>
      <c r="AE66" s="1"/>
    </row>
    <row r="67" spans="1:31" s="4" customFormat="1" ht="25.5" customHeight="1" thickBot="1">
      <c r="A67" s="392" t="s">
        <v>71</v>
      </c>
      <c r="B67" s="392"/>
      <c r="C67" s="392"/>
      <c r="D67" s="392"/>
      <c r="E67" s="392"/>
      <c r="F67" s="392"/>
      <c r="G67" s="31"/>
      <c r="H67" s="31"/>
      <c r="I67" s="392" t="s">
        <v>72</v>
      </c>
      <c r="J67" s="392"/>
      <c r="K67" s="392"/>
      <c r="L67" s="392"/>
      <c r="M67" s="392"/>
      <c r="N67" s="392"/>
      <c r="O67" s="392"/>
      <c r="P67" s="19"/>
      <c r="Q67" s="1"/>
      <c r="R67" s="1"/>
      <c r="S67" s="1"/>
      <c r="T67" s="1"/>
      <c r="U67" s="1"/>
      <c r="V67" s="1"/>
      <c r="W67" s="26"/>
      <c r="X67" s="1"/>
      <c r="Y67" s="1"/>
      <c r="Z67" s="1"/>
      <c r="AA67" s="1"/>
      <c r="AB67" s="1"/>
      <c r="AC67" s="1"/>
      <c r="AD67" s="1"/>
      <c r="AE67" s="1"/>
    </row>
    <row r="68" spans="1:31" s="4" customFormat="1" ht="39.75" customHeight="1" thickBot="1">
      <c r="A68" s="97" t="s">
        <v>24</v>
      </c>
      <c r="B68" s="93" t="s">
        <v>116</v>
      </c>
      <c r="C68" s="93" t="s">
        <v>142</v>
      </c>
      <c r="D68" s="93" t="s">
        <v>117</v>
      </c>
      <c r="E68" s="93" t="s">
        <v>111</v>
      </c>
      <c r="F68" s="96" t="s">
        <v>141</v>
      </c>
      <c r="G68" s="31"/>
      <c r="H68" s="31"/>
      <c r="I68" s="393" t="s">
        <v>24</v>
      </c>
      <c r="J68" s="394"/>
      <c r="K68" s="93" t="s">
        <v>116</v>
      </c>
      <c r="L68" s="93" t="s">
        <v>142</v>
      </c>
      <c r="M68" s="93" t="s">
        <v>117</v>
      </c>
      <c r="N68" s="93" t="s">
        <v>111</v>
      </c>
      <c r="O68" s="96" t="s">
        <v>141</v>
      </c>
      <c r="P68" s="19"/>
      <c r="Q68" s="1"/>
      <c r="R68" s="1"/>
      <c r="S68" s="1"/>
      <c r="T68" s="1"/>
      <c r="U68" s="1"/>
      <c r="V68" s="1"/>
      <c r="W68" s="26"/>
      <c r="X68" s="1"/>
      <c r="Y68" s="1"/>
      <c r="Z68" s="1"/>
      <c r="AA68" s="1"/>
      <c r="AB68" s="1"/>
      <c r="AC68" s="1"/>
      <c r="AD68" s="1"/>
      <c r="AE68" s="1"/>
    </row>
    <row r="69" spans="1:31" s="4" customFormat="1" ht="25.5" customHeight="1">
      <c r="A69" s="271" t="s">
        <v>89</v>
      </c>
      <c r="B69" s="119">
        <v>1.626</v>
      </c>
      <c r="C69" s="119">
        <v>281780.71</v>
      </c>
      <c r="D69" s="119">
        <v>0.458</v>
      </c>
      <c r="E69" s="119">
        <v>577.892</v>
      </c>
      <c r="F69" s="120">
        <v>0.793</v>
      </c>
      <c r="G69" s="32"/>
      <c r="H69" s="31"/>
      <c r="I69" s="395" t="s">
        <v>89</v>
      </c>
      <c r="J69" s="396"/>
      <c r="K69" s="275">
        <v>6.225</v>
      </c>
      <c r="L69" s="119">
        <v>383371.85</v>
      </c>
      <c r="M69" s="275">
        <v>2.386</v>
      </c>
      <c r="N69" s="275">
        <v>577.892</v>
      </c>
      <c r="O69" s="113">
        <v>4.129</v>
      </c>
      <c r="P69" s="19"/>
      <c r="Q69" s="1"/>
      <c r="R69" s="1"/>
      <c r="S69" s="1"/>
      <c r="T69" s="1"/>
      <c r="U69" s="1"/>
      <c r="V69" s="1"/>
      <c r="W69" s="26"/>
      <c r="X69" s="1"/>
      <c r="Y69" s="1"/>
      <c r="Z69" s="1"/>
      <c r="AA69" s="1"/>
      <c r="AB69" s="1"/>
      <c r="AC69" s="1"/>
      <c r="AD69" s="1"/>
      <c r="AE69" s="1"/>
    </row>
    <row r="70" spans="1:31" s="4" customFormat="1" ht="25.5" customHeight="1">
      <c r="A70" s="109" t="s">
        <v>90</v>
      </c>
      <c r="B70" s="20">
        <v>1.672</v>
      </c>
      <c r="C70" s="20">
        <v>281780.71</v>
      </c>
      <c r="D70" s="20">
        <v>0.471</v>
      </c>
      <c r="E70" s="20">
        <v>584.449</v>
      </c>
      <c r="F70" s="21">
        <v>0.806</v>
      </c>
      <c r="G70" s="31"/>
      <c r="H70" s="31"/>
      <c r="I70" s="385" t="s">
        <v>90</v>
      </c>
      <c r="J70" s="386"/>
      <c r="K70" s="20">
        <v>5.65</v>
      </c>
      <c r="L70" s="140">
        <v>383371.85</v>
      </c>
      <c r="M70" s="20">
        <v>2.166</v>
      </c>
      <c r="N70" s="20">
        <v>584.449</v>
      </c>
      <c r="O70" s="21">
        <v>3.706</v>
      </c>
      <c r="P70" s="19"/>
      <c r="Q70" s="1"/>
      <c r="R70" s="1"/>
      <c r="S70" s="1"/>
      <c r="T70" s="1"/>
      <c r="U70" s="1"/>
      <c r="V70" s="1"/>
      <c r="W70" s="26"/>
      <c r="X70" s="1"/>
      <c r="Y70" s="1"/>
      <c r="Z70" s="1"/>
      <c r="AA70" s="1"/>
      <c r="AB70" s="1"/>
      <c r="AC70" s="1"/>
      <c r="AD70" s="1"/>
      <c r="AE70" s="1"/>
    </row>
    <row r="71" spans="1:31" s="4" customFormat="1" ht="25.5" customHeight="1">
      <c r="A71" s="109" t="s">
        <v>91</v>
      </c>
      <c r="B71" s="20">
        <v>1.872</v>
      </c>
      <c r="C71" s="20">
        <v>281780.71</v>
      </c>
      <c r="D71" s="20">
        <v>0.528</v>
      </c>
      <c r="E71" s="20">
        <v>591.01</v>
      </c>
      <c r="F71" s="272">
        <v>0.893</v>
      </c>
      <c r="G71" s="32"/>
      <c r="H71" s="31"/>
      <c r="I71" s="385" t="s">
        <v>91</v>
      </c>
      <c r="J71" s="386"/>
      <c r="K71" s="20">
        <v>6.834</v>
      </c>
      <c r="L71" s="140">
        <v>383371.85</v>
      </c>
      <c r="M71" s="20">
        <v>2.62</v>
      </c>
      <c r="N71" s="20">
        <v>591.01</v>
      </c>
      <c r="O71" s="21">
        <v>4.433</v>
      </c>
      <c r="P71" s="19"/>
      <c r="Q71" s="1"/>
      <c r="R71" s="1"/>
      <c r="S71" s="1"/>
      <c r="T71" s="1"/>
      <c r="U71" s="1"/>
      <c r="V71" s="1"/>
      <c r="W71" s="26"/>
      <c r="X71" s="1"/>
      <c r="Y71" s="1"/>
      <c r="Z71" s="1"/>
      <c r="AA71" s="1"/>
      <c r="AB71" s="1"/>
      <c r="AC71" s="1"/>
      <c r="AD71" s="1"/>
      <c r="AE71" s="1"/>
    </row>
    <row r="72" spans="1:31" s="4" customFormat="1" ht="25.5" customHeight="1" thickBot="1">
      <c r="A72" s="273" t="s">
        <v>92</v>
      </c>
      <c r="B72" s="122">
        <v>1.595</v>
      </c>
      <c r="C72" s="122">
        <v>281780.71</v>
      </c>
      <c r="D72" s="122">
        <v>0.449</v>
      </c>
      <c r="E72" s="122">
        <v>592.5</v>
      </c>
      <c r="F72" s="122">
        <v>0.759</v>
      </c>
      <c r="G72" s="31"/>
      <c r="H72" s="31"/>
      <c r="I72" s="383" t="s">
        <v>92</v>
      </c>
      <c r="J72" s="384"/>
      <c r="K72" s="122">
        <v>5.733</v>
      </c>
      <c r="L72" s="141">
        <v>383371.85</v>
      </c>
      <c r="M72" s="122">
        <v>2.198</v>
      </c>
      <c r="N72" s="122">
        <v>592.5</v>
      </c>
      <c r="O72" s="102">
        <v>3.71</v>
      </c>
      <c r="P72" s="19"/>
      <c r="Q72" s="1"/>
      <c r="R72" s="1"/>
      <c r="S72" s="1"/>
      <c r="T72" s="1"/>
      <c r="U72" s="1"/>
      <c r="V72" s="1"/>
      <c r="W72" s="26"/>
      <c r="X72" s="1"/>
      <c r="Y72" s="1"/>
      <c r="Z72" s="1"/>
      <c r="AA72" s="1"/>
      <c r="AB72" s="1"/>
      <c r="AC72" s="1"/>
      <c r="AD72" s="1"/>
      <c r="AE72" s="1"/>
    </row>
    <row r="73" spans="1:31" s="4" customFormat="1" ht="25.5" customHeight="1" thickBot="1">
      <c r="A73" s="274" t="s">
        <v>9</v>
      </c>
      <c r="B73" s="118">
        <f>SUM(B69:B72)</f>
        <v>6.765</v>
      </c>
      <c r="C73" s="118">
        <v>281780.71</v>
      </c>
      <c r="D73" s="118">
        <f>SUM(D69:D72)</f>
        <v>1.9060000000000001</v>
      </c>
      <c r="E73" s="118">
        <v>586.604</v>
      </c>
      <c r="F73" s="112">
        <f>SUM(F69:F72)</f>
        <v>3.251</v>
      </c>
      <c r="G73" s="31"/>
      <c r="H73" s="31"/>
      <c r="I73" s="390" t="s">
        <v>9</v>
      </c>
      <c r="J73" s="391"/>
      <c r="K73" s="118">
        <f>SUM(K69:K72)</f>
        <v>24.442</v>
      </c>
      <c r="L73" s="118">
        <v>383371.85</v>
      </c>
      <c r="M73" s="118">
        <f>SUM(M69:M72)</f>
        <v>9.37</v>
      </c>
      <c r="N73" s="118">
        <v>586.604</v>
      </c>
      <c r="O73" s="112">
        <f>SUM(O69:O72)</f>
        <v>15.977999999999998</v>
      </c>
      <c r="P73" s="19"/>
      <c r="Q73" s="1"/>
      <c r="R73" s="1"/>
      <c r="S73" s="1"/>
      <c r="T73" s="1"/>
      <c r="U73" s="1"/>
      <c r="V73" s="1"/>
      <c r="W73" s="26"/>
      <c r="X73" s="1"/>
      <c r="Y73" s="1"/>
      <c r="Z73" s="1"/>
      <c r="AA73" s="1"/>
      <c r="AB73" s="1"/>
      <c r="AC73" s="1"/>
      <c r="AD73" s="1"/>
      <c r="AE73" s="1"/>
    </row>
    <row r="74" spans="7:31" s="4" customFormat="1" ht="17.25" customHeight="1">
      <c r="G74" s="31"/>
      <c r="H74" s="31"/>
      <c r="I74" s="29"/>
      <c r="J74" s="29"/>
      <c r="K74" s="29"/>
      <c r="L74" s="30"/>
      <c r="M74" s="30"/>
      <c r="N74" s="30"/>
      <c r="O74" s="19"/>
      <c r="P74" s="19"/>
      <c r="Q74" s="1"/>
      <c r="R74" s="1"/>
      <c r="S74" s="1"/>
      <c r="T74" s="1"/>
      <c r="U74" s="1"/>
      <c r="V74" s="1"/>
      <c r="W74" s="26"/>
      <c r="X74" s="1"/>
      <c r="Y74" s="1"/>
      <c r="Z74" s="1"/>
      <c r="AA74" s="1"/>
      <c r="AB74" s="1"/>
      <c r="AC74" s="1"/>
      <c r="AD74" s="1"/>
      <c r="AE74" s="1"/>
    </row>
    <row r="75" spans="1:31" s="4" customFormat="1" ht="25.5" customHeight="1">
      <c r="A75" s="397" t="s">
        <v>99</v>
      </c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1"/>
      <c r="S75" s="1"/>
      <c r="T75" s="1"/>
      <c r="U75" s="1"/>
      <c r="V75" s="1"/>
      <c r="W75" s="26"/>
      <c r="X75" s="1"/>
      <c r="Y75" s="1"/>
      <c r="Z75" s="1"/>
      <c r="AA75" s="1"/>
      <c r="AB75" s="1"/>
      <c r="AC75" s="1"/>
      <c r="AD75" s="1"/>
      <c r="AE75" s="1"/>
    </row>
    <row r="76" spans="2:31" s="4" customFormat="1" ht="25.5" customHeight="1">
      <c r="B76" s="29"/>
      <c r="C76" s="29"/>
      <c r="D76" s="29"/>
      <c r="E76" s="29"/>
      <c r="F76" s="29"/>
      <c r="G76" s="31"/>
      <c r="H76" s="31"/>
      <c r="I76" s="29"/>
      <c r="J76" s="29"/>
      <c r="K76" s="29"/>
      <c r="L76" s="30"/>
      <c r="M76" s="30"/>
      <c r="N76" s="30"/>
      <c r="O76" s="19"/>
      <c r="P76" s="19"/>
      <c r="Q76" s="1"/>
      <c r="R76" s="1"/>
      <c r="S76" s="1"/>
      <c r="T76" s="1"/>
      <c r="U76" s="1"/>
      <c r="V76" s="1"/>
      <c r="W76" s="26"/>
      <c r="X76" s="1"/>
      <c r="Y76" s="1"/>
      <c r="Z76" s="1"/>
      <c r="AA76" s="1"/>
      <c r="AB76" s="1"/>
      <c r="AC76" s="1"/>
      <c r="AD76" s="1"/>
      <c r="AE76" s="1"/>
    </row>
    <row r="77" spans="1:31" s="4" customFormat="1" ht="25.5" customHeight="1">
      <c r="A77" s="389" t="s">
        <v>38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1"/>
      <c r="S77" s="1"/>
      <c r="T77" s="1"/>
      <c r="U77" s="1"/>
      <c r="V77" s="1"/>
      <c r="W77" s="26"/>
      <c r="X77" s="1"/>
      <c r="Y77" s="1"/>
      <c r="Z77" s="1"/>
      <c r="AA77" s="1"/>
      <c r="AB77" s="1"/>
      <c r="AC77" s="1"/>
      <c r="AD77" s="1"/>
      <c r="AE77" s="1"/>
    </row>
    <row r="78" spans="1:31" s="4" customFormat="1" ht="25.5" customHeight="1" thickBot="1">
      <c r="A78" s="17"/>
      <c r="B78" s="9"/>
      <c r="C78" s="9"/>
      <c r="D78" s="9"/>
      <c r="E78" s="29"/>
      <c r="F78" s="29"/>
      <c r="G78" s="29"/>
      <c r="H78" s="29"/>
      <c r="I78" s="29"/>
      <c r="J78" s="29"/>
      <c r="K78" s="29"/>
      <c r="L78" s="30"/>
      <c r="M78" s="30"/>
      <c r="N78" s="30"/>
      <c r="O78" s="19"/>
      <c r="P78" s="19"/>
      <c r="Q78" s="1"/>
      <c r="R78" s="1"/>
      <c r="S78" s="1"/>
      <c r="T78" s="1"/>
      <c r="U78" s="1"/>
      <c r="V78" s="1"/>
      <c r="W78" s="26"/>
      <c r="X78" s="1"/>
      <c r="Y78" s="1"/>
      <c r="Z78" s="1"/>
      <c r="AA78" s="1"/>
      <c r="AB78" s="1"/>
      <c r="AC78" s="1"/>
      <c r="AD78" s="1"/>
      <c r="AE78" s="1"/>
    </row>
    <row r="79" spans="5:31" s="4" customFormat="1" ht="48.75" customHeight="1" thickBot="1">
      <c r="E79" s="393" t="s">
        <v>24</v>
      </c>
      <c r="F79" s="394"/>
      <c r="G79" s="93" t="s">
        <v>145</v>
      </c>
      <c r="H79" s="93" t="s">
        <v>118</v>
      </c>
      <c r="I79" s="93" t="s">
        <v>119</v>
      </c>
      <c r="J79" s="93" t="s">
        <v>120</v>
      </c>
      <c r="K79" s="94" t="s">
        <v>121</v>
      </c>
      <c r="L79" s="30"/>
      <c r="M79" s="30"/>
      <c r="N79" s="30"/>
      <c r="O79" s="19"/>
      <c r="P79" s="19"/>
      <c r="Q79" s="1"/>
      <c r="R79" s="1"/>
      <c r="S79" s="1"/>
      <c r="T79" s="1"/>
      <c r="U79" s="1"/>
      <c r="V79" s="1"/>
      <c r="W79" s="26"/>
      <c r="X79" s="1"/>
      <c r="Y79" s="1"/>
      <c r="Z79" s="1"/>
      <c r="AA79" s="1"/>
      <c r="AB79" s="1"/>
      <c r="AC79" s="1"/>
      <c r="AD79" s="1"/>
      <c r="AE79" s="1"/>
    </row>
    <row r="80" spans="5:31" s="4" customFormat="1" ht="25.5" customHeight="1">
      <c r="E80" s="395" t="s">
        <v>89</v>
      </c>
      <c r="F80" s="396"/>
      <c r="G80" s="119">
        <v>2.276</v>
      </c>
      <c r="H80" s="119">
        <v>59.386</v>
      </c>
      <c r="I80" s="119">
        <v>135.169</v>
      </c>
      <c r="J80" s="119">
        <v>576.436</v>
      </c>
      <c r="K80" s="120">
        <v>77.916</v>
      </c>
      <c r="L80" s="30"/>
      <c r="M80" s="30"/>
      <c r="N80" s="30"/>
      <c r="O80" s="19"/>
      <c r="P80" s="19"/>
      <c r="Q80" s="1"/>
      <c r="R80" s="1"/>
      <c r="S80" s="1"/>
      <c r="T80" s="1"/>
      <c r="U80" s="1"/>
      <c r="V80" s="1"/>
      <c r="W80" s="26"/>
      <c r="X80" s="1"/>
      <c r="Y80" s="1"/>
      <c r="Z80" s="1"/>
      <c r="AA80" s="1"/>
      <c r="AB80" s="1"/>
      <c r="AC80" s="1"/>
      <c r="AD80" s="1"/>
      <c r="AE80" s="1"/>
    </row>
    <row r="81" spans="5:31" s="4" customFormat="1" ht="25.5" customHeight="1">
      <c r="E81" s="385" t="s">
        <v>90</v>
      </c>
      <c r="F81" s="386"/>
      <c r="G81" s="20">
        <v>2.966</v>
      </c>
      <c r="H81" s="20">
        <v>67.238</v>
      </c>
      <c r="I81" s="20">
        <v>199.43</v>
      </c>
      <c r="J81" s="20">
        <v>582.086</v>
      </c>
      <c r="K81" s="21">
        <v>116.085</v>
      </c>
      <c r="L81" s="30"/>
      <c r="M81" s="30"/>
      <c r="N81" s="30"/>
      <c r="O81" s="19"/>
      <c r="P81" s="19"/>
      <c r="Q81" s="1"/>
      <c r="R81" s="1"/>
      <c r="S81" s="1"/>
      <c r="T81" s="1"/>
      <c r="U81" s="1"/>
      <c r="V81" s="1"/>
      <c r="W81" s="26"/>
      <c r="X81" s="1"/>
      <c r="Y81" s="1"/>
      <c r="Z81" s="1"/>
      <c r="AA81" s="1"/>
      <c r="AB81" s="1"/>
      <c r="AC81" s="1"/>
      <c r="AD81" s="1"/>
      <c r="AE81" s="1"/>
    </row>
    <row r="82" spans="5:31" s="4" customFormat="1" ht="25.5" customHeight="1">
      <c r="E82" s="385" t="s">
        <v>91</v>
      </c>
      <c r="F82" s="386"/>
      <c r="G82" s="140">
        <v>2.091</v>
      </c>
      <c r="H82" s="140">
        <v>60.477</v>
      </c>
      <c r="I82" s="140">
        <v>126.464</v>
      </c>
      <c r="J82" s="140">
        <v>588.802</v>
      </c>
      <c r="K82" s="110">
        <v>74.462</v>
      </c>
      <c r="L82" s="30"/>
      <c r="M82" s="30"/>
      <c r="N82" s="30"/>
      <c r="O82" s="19"/>
      <c r="P82" s="19"/>
      <c r="Q82" s="1"/>
      <c r="R82" s="1"/>
      <c r="S82" s="1"/>
      <c r="T82" s="1"/>
      <c r="U82" s="1"/>
      <c r="V82" s="1"/>
      <c r="W82" s="26"/>
      <c r="X82" s="1"/>
      <c r="Y82" s="1"/>
      <c r="Z82" s="1"/>
      <c r="AA82" s="1"/>
      <c r="AB82" s="1"/>
      <c r="AC82" s="1"/>
      <c r="AD82" s="1"/>
      <c r="AE82" s="1"/>
    </row>
    <row r="83" spans="5:31" s="4" customFormat="1" ht="25.5" customHeight="1" thickBot="1">
      <c r="E83" s="383" t="s">
        <v>92</v>
      </c>
      <c r="F83" s="384"/>
      <c r="G83" s="122">
        <v>2.927</v>
      </c>
      <c r="H83" s="122">
        <v>63.966</v>
      </c>
      <c r="I83" s="141">
        <v>187.229</v>
      </c>
      <c r="J83" s="122">
        <v>592.041</v>
      </c>
      <c r="K83" s="128">
        <v>110.847</v>
      </c>
      <c r="L83" s="30"/>
      <c r="M83" s="30"/>
      <c r="N83" s="30"/>
      <c r="O83" s="19"/>
      <c r="P83" s="19"/>
      <c r="Q83" s="1"/>
      <c r="R83" s="1"/>
      <c r="S83" s="1"/>
      <c r="T83" s="1"/>
      <c r="U83" s="1"/>
      <c r="V83" s="1"/>
      <c r="W83" s="26"/>
      <c r="X83" s="1"/>
      <c r="Y83" s="1"/>
      <c r="Z83" s="1"/>
      <c r="AA83" s="1"/>
      <c r="AB83" s="1"/>
      <c r="AC83" s="1"/>
      <c r="AD83" s="1"/>
      <c r="AE83" s="1"/>
    </row>
    <row r="84" spans="5:31" s="4" customFormat="1" ht="25.5" customHeight="1" thickBot="1">
      <c r="E84" s="390" t="s">
        <v>9</v>
      </c>
      <c r="F84" s="391"/>
      <c r="G84" s="118">
        <f>SUM(G80:G83)</f>
        <v>10.26</v>
      </c>
      <c r="H84" s="118">
        <v>63.185</v>
      </c>
      <c r="I84" s="118">
        <f>SUM(I80:I83)</f>
        <v>648.292</v>
      </c>
      <c r="J84" s="118">
        <v>585.093</v>
      </c>
      <c r="K84" s="112">
        <f>SUM(K80:K83)</f>
        <v>379.30999999999995</v>
      </c>
      <c r="L84" s="30"/>
      <c r="M84" s="30"/>
      <c r="N84" s="30"/>
      <c r="O84" s="19"/>
      <c r="P84" s="19"/>
      <c r="Q84" s="1"/>
      <c r="R84" s="1"/>
      <c r="S84" s="1"/>
      <c r="T84" s="1"/>
      <c r="U84" s="1"/>
      <c r="V84" s="1"/>
      <c r="W84" s="26"/>
      <c r="X84" s="1"/>
      <c r="Y84" s="1"/>
      <c r="Z84" s="1"/>
      <c r="AA84" s="1"/>
      <c r="AB84" s="1"/>
      <c r="AC84" s="1"/>
      <c r="AD84" s="1"/>
      <c r="AE84" s="1"/>
    </row>
    <row r="85" spans="3:31" s="4" customFormat="1" ht="25.5" customHeight="1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19"/>
      <c r="P85" s="19"/>
      <c r="Q85" s="1"/>
      <c r="R85" s="1"/>
      <c r="S85" s="1"/>
      <c r="T85" s="1"/>
      <c r="U85" s="1"/>
      <c r="V85" s="1"/>
      <c r="W85" s="26"/>
      <c r="X85" s="1"/>
      <c r="Y85" s="1"/>
      <c r="Z85" s="1"/>
      <c r="AA85" s="1"/>
      <c r="AB85" s="1"/>
      <c r="AC85" s="1"/>
      <c r="AD85" s="1"/>
      <c r="AE85" s="1"/>
    </row>
    <row r="86" spans="3:31" s="4" customFormat="1" ht="25.5" customHeight="1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9"/>
      <c r="P86" s="19"/>
      <c r="Q86" s="1"/>
      <c r="R86" s="1"/>
      <c r="S86" s="1"/>
      <c r="T86" s="1"/>
      <c r="U86" s="1"/>
      <c r="V86" s="1"/>
      <c r="W86" s="26"/>
      <c r="X86" s="1"/>
      <c r="Y86" s="1"/>
      <c r="Z86" s="1"/>
      <c r="AA86" s="1"/>
      <c r="AB86" s="1"/>
      <c r="AC86" s="1"/>
      <c r="AD86" s="1"/>
      <c r="AE86" s="1"/>
    </row>
    <row r="87" spans="1:31" s="4" customFormat="1" ht="25.5" customHeight="1">
      <c r="A87" s="389" t="s">
        <v>39</v>
      </c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1"/>
      <c r="S87" s="1"/>
      <c r="T87" s="1"/>
      <c r="U87" s="1"/>
      <c r="V87" s="1"/>
      <c r="W87" s="26"/>
      <c r="X87" s="1"/>
      <c r="Y87" s="1"/>
      <c r="Z87" s="1"/>
      <c r="AA87" s="1"/>
      <c r="AB87" s="1"/>
      <c r="AC87" s="1"/>
      <c r="AD87" s="1"/>
      <c r="AE87" s="1"/>
    </row>
    <row r="88" spans="1:31" s="4" customFormat="1" ht="25.5" customHeight="1" thickBot="1">
      <c r="A88" s="392" t="s">
        <v>35</v>
      </c>
      <c r="B88" s="392"/>
      <c r="C88" s="392"/>
      <c r="D88" s="392"/>
      <c r="E88" s="392"/>
      <c r="F88" s="392"/>
      <c r="G88" s="31"/>
      <c r="H88" s="31"/>
      <c r="I88" s="392" t="s">
        <v>40</v>
      </c>
      <c r="J88" s="392"/>
      <c r="K88" s="392"/>
      <c r="L88" s="392"/>
      <c r="M88" s="392"/>
      <c r="N88" s="392"/>
      <c r="O88" s="392"/>
      <c r="P88" s="19"/>
      <c r="Q88" s="1"/>
      <c r="R88" s="1"/>
      <c r="S88" s="1"/>
      <c r="T88" s="1"/>
      <c r="U88" s="1"/>
      <c r="V88" s="1"/>
      <c r="W88" s="26"/>
      <c r="X88" s="1"/>
      <c r="Y88" s="1"/>
      <c r="Z88" s="1"/>
      <c r="AA88" s="1"/>
      <c r="AB88" s="1"/>
      <c r="AC88" s="1"/>
      <c r="AD88" s="1"/>
      <c r="AE88" s="1"/>
    </row>
    <row r="89" spans="1:31" s="4" customFormat="1" ht="37.5" customHeight="1" thickBot="1">
      <c r="A89" s="77" t="s">
        <v>24</v>
      </c>
      <c r="B89" s="78" t="s">
        <v>139</v>
      </c>
      <c r="C89" s="78" t="s">
        <v>122</v>
      </c>
      <c r="D89" s="78" t="s">
        <v>117</v>
      </c>
      <c r="E89" s="78" t="s">
        <v>123</v>
      </c>
      <c r="F89" s="75" t="s">
        <v>146</v>
      </c>
      <c r="G89" s="32"/>
      <c r="H89" s="31"/>
      <c r="I89" s="362" t="s">
        <v>24</v>
      </c>
      <c r="J89" s="363"/>
      <c r="K89" s="78" t="s">
        <v>147</v>
      </c>
      <c r="L89" s="78" t="s">
        <v>124</v>
      </c>
      <c r="M89" s="78" t="s">
        <v>148</v>
      </c>
      <c r="N89" s="78" t="s">
        <v>123</v>
      </c>
      <c r="O89" s="75" t="s">
        <v>149</v>
      </c>
      <c r="P89" s="19"/>
      <c r="Q89" s="1"/>
      <c r="R89" s="1"/>
      <c r="S89" s="1"/>
      <c r="T89" s="1"/>
      <c r="U89" s="1"/>
      <c r="V89" s="1"/>
      <c r="W89" s="26"/>
      <c r="X89" s="1"/>
      <c r="Y89" s="1"/>
      <c r="Z89" s="1"/>
      <c r="AA89" s="1"/>
      <c r="AB89" s="1"/>
      <c r="AC89" s="1"/>
      <c r="AD89" s="1"/>
      <c r="AE89" s="1"/>
    </row>
    <row r="90" spans="1:31" s="4" customFormat="1" ht="25.5" customHeight="1">
      <c r="A90" s="276" t="s">
        <v>89</v>
      </c>
      <c r="B90" s="277">
        <v>2.127</v>
      </c>
      <c r="C90" s="277">
        <v>1386.037</v>
      </c>
      <c r="D90" s="277">
        <v>2.948</v>
      </c>
      <c r="E90" s="277">
        <v>577.892</v>
      </c>
      <c r="F90" s="278">
        <v>5.102</v>
      </c>
      <c r="G90" s="31"/>
      <c r="H90" s="31"/>
      <c r="I90" s="364" t="s">
        <v>89</v>
      </c>
      <c r="J90" s="365"/>
      <c r="K90" s="281">
        <v>12.501</v>
      </c>
      <c r="L90" s="281">
        <v>6.964</v>
      </c>
      <c r="M90" s="281">
        <v>50.307</v>
      </c>
      <c r="N90" s="281">
        <v>577.892</v>
      </c>
      <c r="O90" s="282">
        <v>87.053</v>
      </c>
      <c r="P90" s="19"/>
      <c r="Q90" s="1"/>
      <c r="R90" s="1"/>
      <c r="S90" s="1"/>
      <c r="T90" s="1"/>
      <c r="U90" s="1"/>
      <c r="V90" s="1"/>
      <c r="W90" s="26"/>
      <c r="X90" s="1"/>
      <c r="Y90" s="1"/>
      <c r="Z90" s="1"/>
      <c r="AA90" s="1"/>
      <c r="AB90" s="1"/>
      <c r="AC90" s="1"/>
      <c r="AD90" s="1"/>
      <c r="AE90" s="1"/>
    </row>
    <row r="91" spans="1:31" s="4" customFormat="1" ht="25.5" customHeight="1">
      <c r="A91" s="105" t="s">
        <v>90</v>
      </c>
      <c r="B91" s="20">
        <v>1.608</v>
      </c>
      <c r="C91" s="20">
        <v>1386.037</v>
      </c>
      <c r="D91" s="20">
        <v>2.229</v>
      </c>
      <c r="E91" s="20">
        <v>584.449</v>
      </c>
      <c r="F91" s="21">
        <v>3.814</v>
      </c>
      <c r="G91" s="31"/>
      <c r="H91" s="31"/>
      <c r="I91" s="366" t="s">
        <v>90</v>
      </c>
      <c r="J91" s="367"/>
      <c r="K91" s="283">
        <v>10.045</v>
      </c>
      <c r="L91" s="283">
        <v>7.335</v>
      </c>
      <c r="M91" s="284">
        <v>42.884</v>
      </c>
      <c r="N91" s="283">
        <v>582.086</v>
      </c>
      <c r="O91" s="285">
        <v>73.672</v>
      </c>
      <c r="P91" s="19"/>
      <c r="Q91" s="1"/>
      <c r="R91" s="1"/>
      <c r="S91" s="1"/>
      <c r="T91" s="1"/>
      <c r="U91" s="1"/>
      <c r="V91" s="1"/>
      <c r="W91" s="26"/>
      <c r="X91" s="1"/>
      <c r="Y91" s="1"/>
      <c r="Z91" s="1"/>
      <c r="AA91" s="1"/>
      <c r="AB91" s="1"/>
      <c r="AC91" s="1"/>
      <c r="AD91" s="1"/>
      <c r="AE91" s="1"/>
    </row>
    <row r="92" spans="1:31" s="4" customFormat="1" ht="25.5" customHeight="1">
      <c r="A92" s="105" t="s">
        <v>91</v>
      </c>
      <c r="B92" s="20">
        <v>1.601</v>
      </c>
      <c r="C92" s="20">
        <v>585.355</v>
      </c>
      <c r="D92" s="20">
        <v>0.937</v>
      </c>
      <c r="E92" s="20">
        <v>591.01</v>
      </c>
      <c r="F92" s="21">
        <v>1.586</v>
      </c>
      <c r="G92" s="31"/>
      <c r="H92" s="31"/>
      <c r="I92" s="366" t="s">
        <v>91</v>
      </c>
      <c r="J92" s="367"/>
      <c r="K92" s="283">
        <v>12.458</v>
      </c>
      <c r="L92" s="283">
        <v>7.329</v>
      </c>
      <c r="M92" s="283">
        <v>53.759</v>
      </c>
      <c r="N92" s="283">
        <v>588.802</v>
      </c>
      <c r="O92" s="285">
        <v>91.301</v>
      </c>
      <c r="P92" s="19"/>
      <c r="Q92" s="1"/>
      <c r="R92" s="1"/>
      <c r="S92" s="1"/>
      <c r="T92" s="1"/>
      <c r="U92" s="1"/>
      <c r="V92" s="1"/>
      <c r="W92" s="26"/>
      <c r="X92" s="1"/>
      <c r="Y92" s="1"/>
      <c r="Z92" s="1"/>
      <c r="AA92" s="1"/>
      <c r="AB92" s="1"/>
      <c r="AC92" s="1"/>
      <c r="AD92" s="1"/>
      <c r="AE92" s="1"/>
    </row>
    <row r="93" spans="1:31" s="4" customFormat="1" ht="25.5" customHeight="1" thickBot="1">
      <c r="A93" s="6" t="s">
        <v>92</v>
      </c>
      <c r="B93" s="279">
        <v>1.857</v>
      </c>
      <c r="C93" s="279">
        <v>1424.386</v>
      </c>
      <c r="D93" s="279">
        <v>2.645</v>
      </c>
      <c r="E93" s="279">
        <v>592.5</v>
      </c>
      <c r="F93" s="280">
        <v>4.464</v>
      </c>
      <c r="G93" s="31"/>
      <c r="H93" s="31"/>
      <c r="I93" s="373" t="s">
        <v>92</v>
      </c>
      <c r="J93" s="374"/>
      <c r="K93" s="286">
        <v>12.462</v>
      </c>
      <c r="L93" s="286">
        <v>6.779</v>
      </c>
      <c r="M93" s="286">
        <v>50.019</v>
      </c>
      <c r="N93" s="286">
        <v>592.041</v>
      </c>
      <c r="O93" s="287">
        <v>84.486</v>
      </c>
      <c r="P93" s="19"/>
      <c r="Q93" s="1"/>
      <c r="R93" s="1"/>
      <c r="S93" s="1"/>
      <c r="T93" s="1"/>
      <c r="U93" s="1"/>
      <c r="V93" s="1"/>
      <c r="W93" s="26"/>
      <c r="X93" s="1"/>
      <c r="Y93" s="1"/>
      <c r="Z93" s="1"/>
      <c r="AA93" s="1"/>
      <c r="AB93" s="1"/>
      <c r="AC93" s="1"/>
      <c r="AD93" s="1"/>
      <c r="AE93" s="1"/>
    </row>
    <row r="94" spans="1:31" s="4" customFormat="1" ht="25.5" customHeight="1" thickBot="1">
      <c r="A94" s="82" t="s">
        <v>9</v>
      </c>
      <c r="B94" s="118">
        <f>SUM(B90:B93)</f>
        <v>7.1930000000000005</v>
      </c>
      <c r="C94" s="118">
        <v>1217.71</v>
      </c>
      <c r="D94" s="118">
        <f>SUM(D90:D93)</f>
        <v>8.759</v>
      </c>
      <c r="E94" s="118">
        <v>586.604</v>
      </c>
      <c r="F94" s="112">
        <f>SUM(F90:F93)</f>
        <v>14.966000000000001</v>
      </c>
      <c r="G94" s="31"/>
      <c r="H94" s="31"/>
      <c r="I94" s="390" t="s">
        <v>9</v>
      </c>
      <c r="J94" s="391"/>
      <c r="K94" s="118">
        <f>SUM(K90:K93)</f>
        <v>47.465999999999994</v>
      </c>
      <c r="L94" s="118">
        <v>7.089</v>
      </c>
      <c r="M94" s="118">
        <f>SUM(M90:M93)</f>
        <v>196.969</v>
      </c>
      <c r="N94" s="118">
        <v>586.604</v>
      </c>
      <c r="O94" s="112">
        <f>SUM(O90:O93)</f>
        <v>336.512</v>
      </c>
      <c r="P94" s="19"/>
      <c r="Q94" s="1"/>
      <c r="R94" s="1"/>
      <c r="S94" s="1"/>
      <c r="T94" s="1"/>
      <c r="U94" s="1"/>
      <c r="V94" s="1"/>
      <c r="W94" s="26"/>
      <c r="X94" s="1"/>
      <c r="Y94" s="1"/>
      <c r="Z94" s="1"/>
      <c r="AA94" s="1"/>
      <c r="AB94" s="1"/>
      <c r="AC94" s="1"/>
      <c r="AD94" s="1"/>
      <c r="AE94" s="1"/>
    </row>
    <row r="95" spans="1:31" s="4" customFormat="1" ht="25.5" customHeight="1">
      <c r="A95" s="28"/>
      <c r="B95" s="28"/>
      <c r="C95" s="28"/>
      <c r="D95" s="28"/>
      <c r="E95" s="28"/>
      <c r="F95" s="28"/>
      <c r="G95" s="31"/>
      <c r="H95" s="31"/>
      <c r="I95" s="29"/>
      <c r="J95" s="29"/>
      <c r="K95" s="29"/>
      <c r="L95" s="30"/>
      <c r="M95" s="30"/>
      <c r="N95" s="30"/>
      <c r="O95" s="19"/>
      <c r="P95" s="19"/>
      <c r="Q95" s="1"/>
      <c r="R95" s="1"/>
      <c r="S95" s="1"/>
      <c r="T95" s="1"/>
      <c r="U95" s="1"/>
      <c r="V95" s="1"/>
      <c r="W95" s="26"/>
      <c r="X95" s="1"/>
      <c r="Y95" s="1"/>
      <c r="Z95" s="1"/>
      <c r="AA95" s="1"/>
      <c r="AB95" s="1"/>
      <c r="AC95" s="1"/>
      <c r="AD95" s="1"/>
      <c r="AE95" s="1"/>
    </row>
    <row r="96" spans="1:31" s="4" customFormat="1" ht="25.5" customHeight="1">
      <c r="A96" s="29"/>
      <c r="B96" s="29"/>
      <c r="C96" s="33"/>
      <c r="D96" s="29"/>
      <c r="E96" s="29"/>
      <c r="F96" s="29"/>
      <c r="G96" s="31"/>
      <c r="H96" s="31"/>
      <c r="I96" s="29"/>
      <c r="J96" s="29"/>
      <c r="K96" s="29"/>
      <c r="L96" s="30"/>
      <c r="M96" s="30"/>
      <c r="N96" s="30"/>
      <c r="O96" s="19"/>
      <c r="P96" s="19"/>
      <c r="Q96" s="1"/>
      <c r="R96" s="1"/>
      <c r="S96" s="1"/>
      <c r="T96" s="1"/>
      <c r="U96" s="1"/>
      <c r="V96" s="1"/>
      <c r="W96" s="26"/>
      <c r="X96" s="1"/>
      <c r="Y96" s="1"/>
      <c r="Z96" s="1"/>
      <c r="AA96" s="1"/>
      <c r="AB96" s="1"/>
      <c r="AC96" s="1"/>
      <c r="AD96" s="1"/>
      <c r="AE96" s="1"/>
    </row>
    <row r="97" spans="1:31" s="4" customFormat="1" ht="25.5" customHeight="1">
      <c r="A97" s="389" t="s">
        <v>63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1"/>
      <c r="S97" s="1"/>
      <c r="T97" s="1"/>
      <c r="U97" s="1"/>
      <c r="V97" s="1"/>
      <c r="W97" s="26"/>
      <c r="X97" s="1"/>
      <c r="Y97" s="1"/>
      <c r="Z97" s="1"/>
      <c r="AA97" s="1"/>
      <c r="AB97" s="1"/>
      <c r="AC97" s="1"/>
      <c r="AD97" s="1"/>
      <c r="AE97" s="1"/>
    </row>
    <row r="98" spans="5:31" s="4" customFormat="1" ht="40.5" customHeight="1" thickBot="1">
      <c r="E98" s="392" t="s">
        <v>70</v>
      </c>
      <c r="F98" s="392"/>
      <c r="G98" s="392"/>
      <c r="H98" s="392"/>
      <c r="I98" s="392"/>
      <c r="J98" s="392"/>
      <c r="K98" s="392"/>
      <c r="L98" s="29"/>
      <c r="M98" s="29"/>
      <c r="N98" s="29"/>
      <c r="O98" s="29"/>
      <c r="P98" s="29"/>
      <c r="Q98" s="1"/>
      <c r="R98" s="1"/>
      <c r="S98" s="1"/>
      <c r="T98" s="1"/>
      <c r="U98" s="1"/>
      <c r="V98" s="1"/>
      <c r="W98" s="26"/>
      <c r="X98" s="1"/>
      <c r="Y98" s="1"/>
      <c r="Z98" s="1"/>
      <c r="AA98" s="1"/>
      <c r="AB98" s="1"/>
      <c r="AC98" s="1"/>
      <c r="AD98" s="1"/>
      <c r="AE98" s="1"/>
    </row>
    <row r="99" spans="5:31" s="4" customFormat="1" ht="54.75" customHeight="1" thickBot="1">
      <c r="E99" s="362" t="s">
        <v>24</v>
      </c>
      <c r="F99" s="363"/>
      <c r="G99" s="93" t="s">
        <v>116</v>
      </c>
      <c r="H99" s="93" t="s">
        <v>142</v>
      </c>
      <c r="I99" s="78" t="s">
        <v>117</v>
      </c>
      <c r="J99" s="78" t="s">
        <v>123</v>
      </c>
      <c r="K99" s="75" t="s">
        <v>150</v>
      </c>
      <c r="L99" s="29"/>
      <c r="M99" s="29"/>
      <c r="N99" s="29"/>
      <c r="O99" s="29"/>
      <c r="P99" s="29"/>
      <c r="Q99" s="1"/>
      <c r="R99" s="1"/>
      <c r="S99" s="1"/>
      <c r="T99" s="1"/>
      <c r="U99" s="1"/>
      <c r="V99" s="1"/>
      <c r="W99" s="26"/>
      <c r="X99" s="1"/>
      <c r="Y99" s="1"/>
      <c r="Z99" s="1"/>
      <c r="AA99" s="1"/>
      <c r="AB99" s="1"/>
      <c r="AC99" s="1"/>
      <c r="AD99" s="1"/>
      <c r="AE99" s="1"/>
    </row>
    <row r="100" spans="5:31" s="4" customFormat="1" ht="25.5" customHeight="1">
      <c r="E100" s="364" t="s">
        <v>89</v>
      </c>
      <c r="F100" s="365"/>
      <c r="G100" s="281">
        <v>4.259</v>
      </c>
      <c r="H100" s="281">
        <v>281780.71</v>
      </c>
      <c r="I100" s="281">
        <v>1.2</v>
      </c>
      <c r="J100" s="281">
        <v>577.892</v>
      </c>
      <c r="K100" s="282">
        <v>2.077</v>
      </c>
      <c r="L100" s="29"/>
      <c r="M100" s="33"/>
      <c r="N100" s="29"/>
      <c r="O100" s="29"/>
      <c r="P100" s="29"/>
      <c r="Q100" s="1"/>
      <c r="R100" s="1"/>
      <c r="S100" s="1"/>
      <c r="T100" s="1"/>
      <c r="U100" s="1"/>
      <c r="V100" s="1"/>
      <c r="W100" s="26"/>
      <c r="X100" s="1"/>
      <c r="Y100" s="1"/>
      <c r="Z100" s="1"/>
      <c r="AA100" s="1"/>
      <c r="AB100" s="1"/>
      <c r="AC100" s="1"/>
      <c r="AD100" s="1"/>
      <c r="AE100" s="1"/>
    </row>
    <row r="101" spans="5:31" s="4" customFormat="1" ht="25.5" customHeight="1">
      <c r="E101" s="366" t="s">
        <v>90</v>
      </c>
      <c r="F101" s="367"/>
      <c r="G101" s="283">
        <v>4.381</v>
      </c>
      <c r="H101" s="284">
        <v>281780.71</v>
      </c>
      <c r="I101" s="283">
        <v>1.234</v>
      </c>
      <c r="J101" s="283">
        <v>582.086</v>
      </c>
      <c r="K101" s="285">
        <v>2.121</v>
      </c>
      <c r="L101" s="29"/>
      <c r="M101" s="29"/>
      <c r="N101" s="29"/>
      <c r="O101" s="29"/>
      <c r="P101" s="29"/>
      <c r="Q101" s="1"/>
      <c r="R101" s="1"/>
      <c r="S101" s="1"/>
      <c r="T101" s="1"/>
      <c r="U101" s="1"/>
      <c r="V101" s="1"/>
      <c r="W101" s="26"/>
      <c r="X101" s="1"/>
      <c r="Y101" s="1"/>
      <c r="Z101" s="1"/>
      <c r="AA101" s="1"/>
      <c r="AB101" s="1"/>
      <c r="AC101" s="1"/>
      <c r="AD101" s="1"/>
      <c r="AE101" s="1"/>
    </row>
    <row r="102" spans="5:31" s="4" customFormat="1" ht="25.5" customHeight="1">
      <c r="E102" s="366" t="s">
        <v>91</v>
      </c>
      <c r="F102" s="367"/>
      <c r="G102" s="283">
        <v>4.905</v>
      </c>
      <c r="H102" s="284">
        <v>281780.71</v>
      </c>
      <c r="I102" s="283">
        <v>1.382</v>
      </c>
      <c r="J102" s="283">
        <v>588.802</v>
      </c>
      <c r="K102" s="285">
        <v>2.347</v>
      </c>
      <c r="L102" s="29"/>
      <c r="M102" s="29"/>
      <c r="N102" s="29"/>
      <c r="O102" s="29"/>
      <c r="P102" s="29"/>
      <c r="Q102" s="1"/>
      <c r="R102" s="1"/>
      <c r="S102" s="1"/>
      <c r="T102" s="1"/>
      <c r="U102" s="1"/>
      <c r="V102" s="1"/>
      <c r="W102" s="26"/>
      <c r="X102" s="1"/>
      <c r="Y102" s="1"/>
      <c r="Z102" s="1"/>
      <c r="AA102" s="1"/>
      <c r="AB102" s="1"/>
      <c r="AC102" s="1"/>
      <c r="AD102" s="1"/>
      <c r="AE102" s="1"/>
    </row>
    <row r="103" spans="5:31" s="4" customFormat="1" ht="25.5" customHeight="1" thickBot="1">
      <c r="E103" s="373" t="s">
        <v>92</v>
      </c>
      <c r="F103" s="374"/>
      <c r="G103" s="283">
        <v>4.179</v>
      </c>
      <c r="H103" s="284">
        <v>281780.71</v>
      </c>
      <c r="I103" s="283">
        <v>1.178</v>
      </c>
      <c r="J103" s="283">
        <v>592.041</v>
      </c>
      <c r="K103" s="285">
        <v>1.989</v>
      </c>
      <c r="L103" s="29"/>
      <c r="M103" s="29"/>
      <c r="N103" s="29"/>
      <c r="O103" s="29"/>
      <c r="P103" s="29"/>
      <c r="Q103" s="1"/>
      <c r="R103" s="1"/>
      <c r="S103" s="1"/>
      <c r="T103" s="1"/>
      <c r="U103" s="1"/>
      <c r="V103" s="1"/>
      <c r="W103" s="26"/>
      <c r="X103" s="1"/>
      <c r="Y103" s="1"/>
      <c r="Z103" s="1"/>
      <c r="AA103" s="1"/>
      <c r="AB103" s="1"/>
      <c r="AC103" s="1"/>
      <c r="AD103" s="1"/>
      <c r="AE103" s="1"/>
    </row>
    <row r="104" spans="5:31" s="4" customFormat="1" ht="25.5" customHeight="1" thickBot="1">
      <c r="E104" s="390" t="s">
        <v>9</v>
      </c>
      <c r="F104" s="391"/>
      <c r="G104" s="118">
        <f>SUM(G100:G103)</f>
        <v>17.724000000000004</v>
      </c>
      <c r="H104" s="118">
        <v>281780.71</v>
      </c>
      <c r="I104" s="118">
        <f>SUM(I100:I103)</f>
        <v>4.994</v>
      </c>
      <c r="J104" s="118">
        <v>586.604</v>
      </c>
      <c r="K104" s="112">
        <f>SUM(K100:K103)</f>
        <v>8.534</v>
      </c>
      <c r="L104" s="29"/>
      <c r="M104" s="29"/>
      <c r="N104" s="29"/>
      <c r="O104" s="29"/>
      <c r="P104" s="29"/>
      <c r="Q104" s="1"/>
      <c r="R104" s="1"/>
      <c r="S104" s="1"/>
      <c r="T104" s="1"/>
      <c r="U104" s="1"/>
      <c r="V104" s="1"/>
      <c r="W104" s="26"/>
      <c r="X104" s="1"/>
      <c r="Y104" s="1"/>
      <c r="Z104" s="1"/>
      <c r="AA104" s="1"/>
      <c r="AB104" s="1"/>
      <c r="AC104" s="1"/>
      <c r="AD104" s="1"/>
      <c r="AE104" s="1"/>
    </row>
    <row r="105" spans="7:31" s="4" customFormat="1" ht="25.5" customHeight="1">
      <c r="G105" s="31"/>
      <c r="H105" s="31"/>
      <c r="I105" s="29"/>
      <c r="J105" s="29"/>
      <c r="K105" s="29"/>
      <c r="L105" s="29"/>
      <c r="M105" s="29"/>
      <c r="N105" s="29"/>
      <c r="O105" s="29"/>
      <c r="P105" s="29"/>
      <c r="Q105" s="1"/>
      <c r="R105" s="1"/>
      <c r="S105" s="1"/>
      <c r="T105" s="1"/>
      <c r="U105" s="1"/>
      <c r="V105" s="1"/>
      <c r="W105" s="26"/>
      <c r="X105" s="1"/>
      <c r="Y105" s="1"/>
      <c r="Z105" s="1"/>
      <c r="AA105" s="1"/>
      <c r="AB105" s="1"/>
      <c r="AC105" s="1"/>
      <c r="AD105" s="1"/>
      <c r="AE105" s="1"/>
    </row>
    <row r="106" spans="7:31" s="4" customFormat="1" ht="37.5" customHeight="1">
      <c r="G106" s="31"/>
      <c r="H106" s="31"/>
      <c r="I106" s="29"/>
      <c r="J106" s="29"/>
      <c r="K106" s="29"/>
      <c r="L106" s="30"/>
      <c r="M106" s="30"/>
      <c r="N106" s="30"/>
      <c r="O106" s="19"/>
      <c r="P106" s="19"/>
      <c r="Q106" s="1"/>
      <c r="R106" s="1"/>
      <c r="S106" s="1"/>
      <c r="T106" s="1"/>
      <c r="U106" s="1"/>
      <c r="V106" s="1"/>
      <c r="W106" s="26"/>
      <c r="X106" s="1"/>
      <c r="Y106" s="1"/>
      <c r="Z106" s="1"/>
      <c r="AA106" s="1"/>
      <c r="AB106" s="1"/>
      <c r="AC106" s="1"/>
      <c r="AD106" s="1"/>
      <c r="AE106" s="1"/>
    </row>
    <row r="107" spans="7:31" s="4" customFormat="1" ht="25.5" customHeight="1">
      <c r="G107" s="31"/>
      <c r="H107" s="31"/>
      <c r="I107" s="29"/>
      <c r="J107" s="29"/>
      <c r="K107" s="29"/>
      <c r="L107" s="30"/>
      <c r="M107" s="30"/>
      <c r="N107" s="30"/>
      <c r="O107" s="19"/>
      <c r="P107" s="19"/>
      <c r="Q107" s="1"/>
      <c r="R107" s="1"/>
      <c r="S107" s="1"/>
      <c r="T107" s="1"/>
      <c r="U107" s="1"/>
      <c r="V107" s="1"/>
      <c r="W107" s="26"/>
      <c r="X107" s="1"/>
      <c r="Y107" s="1"/>
      <c r="Z107" s="1"/>
      <c r="AA107" s="1"/>
      <c r="AB107" s="1"/>
      <c r="AC107" s="1"/>
      <c r="AD107" s="1"/>
      <c r="AE107" s="1"/>
    </row>
    <row r="108" spans="7:31" s="4" customFormat="1" ht="25.5" customHeight="1">
      <c r="G108" s="31"/>
      <c r="H108" s="31"/>
      <c r="I108" s="29"/>
      <c r="J108" s="29"/>
      <c r="K108" s="29"/>
      <c r="L108" s="30"/>
      <c r="M108" s="30"/>
      <c r="N108" s="30"/>
      <c r="O108" s="19"/>
      <c r="P108" s="19"/>
      <c r="Q108" s="1"/>
      <c r="R108" s="1"/>
      <c r="S108" s="1"/>
      <c r="T108" s="1"/>
      <c r="U108" s="1"/>
      <c r="V108" s="1"/>
      <c r="W108" s="26"/>
      <c r="X108" s="1"/>
      <c r="Y108" s="1"/>
      <c r="Z108" s="1"/>
      <c r="AA108" s="1"/>
      <c r="AB108" s="1"/>
      <c r="AC108" s="1"/>
      <c r="AD108" s="1"/>
      <c r="AE108" s="1"/>
    </row>
    <row r="109" spans="7:31" s="4" customFormat="1" ht="25.5" customHeight="1">
      <c r="G109" s="31"/>
      <c r="H109" s="31"/>
      <c r="I109" s="29"/>
      <c r="J109" s="29"/>
      <c r="K109" s="29"/>
      <c r="L109" s="30"/>
      <c r="M109" s="30"/>
      <c r="N109" s="30"/>
      <c r="O109" s="19"/>
      <c r="P109" s="19"/>
      <c r="Q109" s="1"/>
      <c r="R109" s="1"/>
      <c r="S109" s="1"/>
      <c r="T109" s="1"/>
      <c r="U109" s="1"/>
      <c r="V109" s="1"/>
      <c r="W109" s="26"/>
      <c r="X109" s="1"/>
      <c r="Y109" s="1"/>
      <c r="Z109" s="1"/>
      <c r="AA109" s="1"/>
      <c r="AB109" s="1"/>
      <c r="AC109" s="1"/>
      <c r="AD109" s="1"/>
      <c r="AE109" s="1"/>
    </row>
    <row r="110" spans="7:31" s="4" customFormat="1" ht="25.5" customHeight="1">
      <c r="G110" s="31"/>
      <c r="H110" s="31"/>
      <c r="I110" s="29"/>
      <c r="J110" s="29"/>
      <c r="K110" s="29"/>
      <c r="L110" s="30"/>
      <c r="M110" s="30"/>
      <c r="N110" s="30"/>
      <c r="O110" s="19"/>
      <c r="P110" s="19"/>
      <c r="Q110" s="1"/>
      <c r="R110" s="1"/>
      <c r="S110" s="1"/>
      <c r="T110" s="1"/>
      <c r="U110" s="1"/>
      <c r="V110" s="1"/>
      <c r="W110" s="26"/>
      <c r="X110" s="1"/>
      <c r="Y110" s="1"/>
      <c r="Z110" s="1"/>
      <c r="AA110" s="1"/>
      <c r="AB110" s="1"/>
      <c r="AC110" s="1"/>
      <c r="AD110" s="1"/>
      <c r="AE110" s="1"/>
    </row>
    <row r="111" spans="1:31" s="4" customFormat="1" ht="25.5" customHeight="1">
      <c r="A111" s="31"/>
      <c r="B111" s="31"/>
      <c r="C111" s="31"/>
      <c r="D111" s="31"/>
      <c r="E111" s="31"/>
      <c r="F111" s="31"/>
      <c r="G111" s="31"/>
      <c r="H111" s="31"/>
      <c r="I111" s="29"/>
      <c r="J111" s="29"/>
      <c r="K111" s="29"/>
      <c r="L111" s="30"/>
      <c r="M111" s="30"/>
      <c r="N111" s="30"/>
      <c r="O111" s="19"/>
      <c r="P111" s="1"/>
      <c r="Q111" s="1"/>
      <c r="R111" s="1"/>
      <c r="S111" s="1"/>
      <c r="T111" s="1"/>
      <c r="U111" s="1"/>
      <c r="V111" s="1"/>
      <c r="W111" s="26"/>
      <c r="X111" s="1"/>
      <c r="Y111" s="1"/>
      <c r="Z111" s="1"/>
      <c r="AA111" s="1"/>
      <c r="AB111" s="1"/>
      <c r="AC111" s="1"/>
      <c r="AD111" s="1"/>
      <c r="AE111" s="1"/>
    </row>
    <row r="112" spans="1:31" s="4" customFormat="1" ht="25.5" customHeight="1">
      <c r="A112" s="418" t="s">
        <v>97</v>
      </c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71"/>
      <c r="R112" s="1"/>
      <c r="S112" s="1"/>
      <c r="T112" s="1"/>
      <c r="U112" s="1"/>
      <c r="V112" s="1"/>
      <c r="W112" s="26"/>
      <c r="X112" s="1"/>
      <c r="Y112" s="1"/>
      <c r="Z112" s="1"/>
      <c r="AA112" s="1"/>
      <c r="AB112" s="1"/>
      <c r="AC112" s="1"/>
      <c r="AD112" s="1"/>
      <c r="AE112" s="1"/>
    </row>
    <row r="113" spans="1:31" s="4" customFormat="1" ht="25.5" customHeight="1">
      <c r="A113" s="428" t="s">
        <v>64</v>
      </c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98"/>
      <c r="R113" s="1"/>
      <c r="S113" s="1"/>
      <c r="T113" s="1"/>
      <c r="U113" s="1"/>
      <c r="V113" s="1"/>
      <c r="W113" s="26"/>
      <c r="X113" s="1"/>
      <c r="Y113" s="1"/>
      <c r="Z113" s="1"/>
      <c r="AA113" s="1"/>
      <c r="AB113" s="1"/>
      <c r="AC113" s="1"/>
      <c r="AD113" s="1"/>
      <c r="AE113" s="1"/>
    </row>
    <row r="114" spans="1:31" s="4" customFormat="1" ht="25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1"/>
      <c r="S114" s="1"/>
      <c r="T114" s="1"/>
      <c r="U114" s="1"/>
      <c r="V114" s="1"/>
      <c r="W114" s="26"/>
      <c r="X114" s="1"/>
      <c r="Y114" s="1"/>
      <c r="Z114" s="1"/>
      <c r="AA114" s="1"/>
      <c r="AB114" s="1"/>
      <c r="AC114" s="1"/>
      <c r="AD114" s="1"/>
      <c r="AE114" s="1"/>
    </row>
    <row r="115" spans="1:16" s="4" customFormat="1" ht="20.25" customHeight="1">
      <c r="A115" s="420" t="s">
        <v>65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M115" s="361" t="s">
        <v>66</v>
      </c>
      <c r="N115" s="361"/>
      <c r="O115" s="361"/>
      <c r="P115" s="48"/>
    </row>
    <row r="116" spans="1:19" s="37" customFormat="1" ht="18" customHeight="1">
      <c r="A116" s="427" t="s">
        <v>125</v>
      </c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39"/>
      <c r="M116" s="382" t="s">
        <v>126</v>
      </c>
      <c r="N116" s="382"/>
      <c r="O116" s="382"/>
      <c r="P116" s="4"/>
      <c r="Q116" s="4"/>
      <c r="R116" s="4"/>
      <c r="S116" s="4"/>
    </row>
    <row r="117" spans="1:17" s="37" customFormat="1" ht="9" customHeight="1" thickBot="1">
      <c r="A117" s="35"/>
      <c r="B117" s="35"/>
      <c r="C117" s="35"/>
      <c r="D117" s="35"/>
      <c r="E117" s="35"/>
      <c r="F117" s="35"/>
      <c r="G117" s="35"/>
      <c r="H117" s="35"/>
      <c r="I117" s="35"/>
      <c r="J117" s="38"/>
      <c r="K117" s="39"/>
      <c r="M117" s="38"/>
      <c r="N117" s="36"/>
      <c r="O117" s="36"/>
      <c r="P117" s="4"/>
      <c r="Q117" s="36"/>
    </row>
    <row r="118" spans="1:15" s="4" customFormat="1" ht="36" customHeight="1" thickBot="1">
      <c r="A118" s="115" t="s">
        <v>24</v>
      </c>
      <c r="B118" s="116" t="s">
        <v>10</v>
      </c>
      <c r="C118" s="116" t="s">
        <v>11</v>
      </c>
      <c r="D118" s="116" t="s">
        <v>7</v>
      </c>
      <c r="E118" s="116" t="s">
        <v>25</v>
      </c>
      <c r="F118" s="116" t="s">
        <v>12</v>
      </c>
      <c r="G118" s="116" t="s">
        <v>13</v>
      </c>
      <c r="H118" s="116" t="s">
        <v>30</v>
      </c>
      <c r="I118" s="116" t="s">
        <v>33</v>
      </c>
      <c r="J118" s="116" t="s">
        <v>105</v>
      </c>
      <c r="K118" s="117" t="s">
        <v>4</v>
      </c>
      <c r="M118" s="416" t="s">
        <v>24</v>
      </c>
      <c r="N118" s="417"/>
      <c r="O118" s="81" t="s">
        <v>14</v>
      </c>
    </row>
    <row r="119" spans="1:15" s="4" customFormat="1" ht="25.5" customHeight="1">
      <c r="A119" s="288" t="s">
        <v>93</v>
      </c>
      <c r="B119" s="289">
        <v>35.791</v>
      </c>
      <c r="C119" s="289">
        <v>22.992</v>
      </c>
      <c r="D119" s="289">
        <v>-0.057</v>
      </c>
      <c r="E119" s="289">
        <v>1.018</v>
      </c>
      <c r="F119" s="289">
        <v>5.552</v>
      </c>
      <c r="G119" s="289">
        <v>0.836</v>
      </c>
      <c r="H119" s="289">
        <v>5.325</v>
      </c>
      <c r="I119" s="289">
        <v>2.4</v>
      </c>
      <c r="J119" s="289">
        <v>0</v>
      </c>
      <c r="K119" s="290">
        <f>SUM(B119:J119)</f>
        <v>73.857</v>
      </c>
      <c r="M119" s="385" t="s">
        <v>89</v>
      </c>
      <c r="N119" s="386"/>
      <c r="O119" s="110">
        <v>16.084</v>
      </c>
    </row>
    <row r="120" spans="1:15" s="4" customFormat="1" ht="25.5" customHeight="1">
      <c r="A120" s="291" t="s">
        <v>90</v>
      </c>
      <c r="B120" s="292">
        <v>22.868</v>
      </c>
      <c r="C120" s="292">
        <v>22.38</v>
      </c>
      <c r="D120" s="292">
        <v>-0.413</v>
      </c>
      <c r="E120" s="292">
        <v>1.56</v>
      </c>
      <c r="F120" s="292">
        <v>6.744</v>
      </c>
      <c r="G120" s="292">
        <v>1.258</v>
      </c>
      <c r="H120" s="292">
        <v>3.21</v>
      </c>
      <c r="I120" s="292">
        <v>0.478</v>
      </c>
      <c r="J120" s="292">
        <v>4.119</v>
      </c>
      <c r="K120" s="293">
        <f>SUM(B120:J120)</f>
        <v>62.20400000000001</v>
      </c>
      <c r="M120" s="385" t="s">
        <v>90</v>
      </c>
      <c r="N120" s="386"/>
      <c r="O120" s="110">
        <v>14.458</v>
      </c>
    </row>
    <row r="121" spans="1:15" s="4" customFormat="1" ht="25.5" customHeight="1">
      <c r="A121" s="291" t="s">
        <v>94</v>
      </c>
      <c r="B121" s="292">
        <v>34.461</v>
      </c>
      <c r="C121" s="292">
        <v>18.323</v>
      </c>
      <c r="D121" s="292">
        <v>-0.127</v>
      </c>
      <c r="E121" s="292">
        <v>0.854</v>
      </c>
      <c r="F121" s="292">
        <v>10.3</v>
      </c>
      <c r="G121" s="292">
        <v>0.515</v>
      </c>
      <c r="H121" s="292">
        <v>0</v>
      </c>
      <c r="I121" s="292">
        <v>0.343</v>
      </c>
      <c r="J121" s="292">
        <v>4.535</v>
      </c>
      <c r="K121" s="293">
        <v>69.203</v>
      </c>
      <c r="M121" s="385" t="s">
        <v>91</v>
      </c>
      <c r="N121" s="386"/>
      <c r="O121" s="21">
        <v>13.352</v>
      </c>
    </row>
    <row r="122" spans="1:15" s="4" customFormat="1" ht="25.5" customHeight="1" thickBot="1">
      <c r="A122" s="294" t="s">
        <v>92</v>
      </c>
      <c r="B122" s="295">
        <v>41.958</v>
      </c>
      <c r="C122" s="295">
        <v>17.812</v>
      </c>
      <c r="D122" s="295">
        <v>-0.11</v>
      </c>
      <c r="E122" s="295">
        <v>1.159</v>
      </c>
      <c r="F122" s="295">
        <v>3.65</v>
      </c>
      <c r="G122" s="295">
        <v>0.7</v>
      </c>
      <c r="H122" s="295">
        <v>3.137</v>
      </c>
      <c r="I122" s="295">
        <v>4.389</v>
      </c>
      <c r="J122" s="295">
        <v>4.263</v>
      </c>
      <c r="K122" s="296">
        <v>76.957</v>
      </c>
      <c r="L122" s="5"/>
      <c r="M122" s="383" t="s">
        <v>92</v>
      </c>
      <c r="N122" s="384"/>
      <c r="O122" s="102">
        <v>14.578</v>
      </c>
    </row>
    <row r="123" spans="1:19" s="4" customFormat="1" ht="23.25" customHeight="1" thickBot="1">
      <c r="A123" s="297" t="s">
        <v>9</v>
      </c>
      <c r="B123" s="298">
        <f>SUM(B119:B122)</f>
        <v>135.07799999999997</v>
      </c>
      <c r="C123" s="298">
        <f aca="true" t="shared" si="2" ref="C123:K123">SUM(C119:C122)</f>
        <v>81.507</v>
      </c>
      <c r="D123" s="298">
        <f t="shared" si="2"/>
        <v>-0.707</v>
      </c>
      <c r="E123" s="298">
        <f t="shared" si="2"/>
        <v>4.591</v>
      </c>
      <c r="F123" s="298">
        <f t="shared" si="2"/>
        <v>26.246</v>
      </c>
      <c r="G123" s="298">
        <f t="shared" si="2"/>
        <v>3.309</v>
      </c>
      <c r="H123" s="298">
        <f t="shared" si="2"/>
        <v>11.672</v>
      </c>
      <c r="I123" s="298">
        <f t="shared" si="2"/>
        <v>7.61</v>
      </c>
      <c r="J123" s="298">
        <f>SUM(J119:J122)</f>
        <v>12.917</v>
      </c>
      <c r="K123" s="359">
        <f t="shared" si="2"/>
        <v>282.221</v>
      </c>
      <c r="M123" s="390" t="s">
        <v>9</v>
      </c>
      <c r="N123" s="391"/>
      <c r="O123" s="112">
        <f>SUM(O119:O122)</f>
        <v>58.47200000000001</v>
      </c>
      <c r="S123" s="5"/>
    </row>
    <row r="124" spans="1:5" s="4" customFormat="1" ht="15.75">
      <c r="A124" s="41"/>
      <c r="B124" s="9"/>
      <c r="C124" s="9"/>
      <c r="D124" s="9"/>
      <c r="E124" s="9"/>
    </row>
    <row r="125" spans="1:10" s="4" customFormat="1" ht="15.75">
      <c r="A125" s="41"/>
      <c r="B125" s="42"/>
      <c r="C125" s="9"/>
      <c r="D125" s="9"/>
      <c r="E125" s="9"/>
      <c r="J125" s="11"/>
    </row>
    <row r="126" spans="1:16" s="4" customFormat="1" ht="15.75">
      <c r="A126" s="41"/>
      <c r="B126" s="42"/>
      <c r="C126" s="9"/>
      <c r="D126" s="9"/>
      <c r="E126" s="9"/>
      <c r="P126" s="43"/>
    </row>
    <row r="127" spans="1:16" s="4" customFormat="1" ht="15.75">
      <c r="A127" s="41"/>
      <c r="B127" s="9"/>
      <c r="C127" s="9"/>
      <c r="D127" s="9"/>
      <c r="E127" s="9"/>
      <c r="P127" s="43"/>
    </row>
    <row r="128" spans="1:17" s="4" customFormat="1" ht="29.25" customHeight="1">
      <c r="A128" s="71"/>
      <c r="B128" s="71"/>
      <c r="C128" s="361" t="s">
        <v>67</v>
      </c>
      <c r="D128" s="361"/>
      <c r="E128" s="361"/>
      <c r="F128" s="361"/>
      <c r="G128" s="361"/>
      <c r="H128" s="71"/>
      <c r="I128" s="71"/>
      <c r="J128" s="46"/>
      <c r="K128" s="361" t="s">
        <v>98</v>
      </c>
      <c r="L128" s="361"/>
      <c r="M128" s="361"/>
      <c r="N128" s="361"/>
      <c r="O128" s="361"/>
      <c r="P128" s="361"/>
      <c r="Q128" s="46"/>
    </row>
    <row r="129" spans="1:16" s="4" customFormat="1" ht="21" customHeight="1" thickBot="1">
      <c r="A129" s="72"/>
      <c r="B129" s="72"/>
      <c r="C129" s="72"/>
      <c r="D129" s="360" t="s">
        <v>126</v>
      </c>
      <c r="E129" s="360"/>
      <c r="F129" s="360"/>
      <c r="H129" s="30"/>
      <c r="J129" s="30"/>
      <c r="K129" s="72"/>
      <c r="L129" s="368" t="s">
        <v>126</v>
      </c>
      <c r="M129" s="368"/>
      <c r="N129" s="368"/>
      <c r="O129" s="368"/>
      <c r="P129" s="72"/>
    </row>
    <row r="130" spans="4:17" s="4" customFormat="1" ht="30" customHeight="1" thickBot="1">
      <c r="D130" s="362" t="s">
        <v>24</v>
      </c>
      <c r="E130" s="363"/>
      <c r="F130" s="76" t="s">
        <v>15</v>
      </c>
      <c r="H130" s="46"/>
      <c r="J130" s="46"/>
      <c r="L130" s="362" t="s">
        <v>24</v>
      </c>
      <c r="M130" s="363"/>
      <c r="N130" s="369" t="s">
        <v>15</v>
      </c>
      <c r="O130" s="370"/>
      <c r="P130" s="46"/>
      <c r="Q130" s="46"/>
    </row>
    <row r="131" spans="4:16" s="4" customFormat="1" ht="30" customHeight="1">
      <c r="D131" s="364" t="s">
        <v>89</v>
      </c>
      <c r="E131" s="365"/>
      <c r="F131" s="299">
        <v>6.873</v>
      </c>
      <c r="H131" s="46"/>
      <c r="J131" s="46"/>
      <c r="L131" s="364" t="s">
        <v>89</v>
      </c>
      <c r="M131" s="365"/>
      <c r="N131" s="387">
        <v>114.247</v>
      </c>
      <c r="O131" s="388"/>
      <c r="P131" s="47"/>
    </row>
    <row r="132" spans="4:16" s="4" customFormat="1" ht="30" customHeight="1">
      <c r="D132" s="366" t="s">
        <v>90</v>
      </c>
      <c r="E132" s="367"/>
      <c r="F132" s="300">
        <v>5.106</v>
      </c>
      <c r="H132" s="46"/>
      <c r="J132" s="46"/>
      <c r="L132" s="366" t="s">
        <v>90</v>
      </c>
      <c r="M132" s="367"/>
      <c r="N132" s="371">
        <v>122.734</v>
      </c>
      <c r="O132" s="372"/>
      <c r="P132" s="47"/>
    </row>
    <row r="133" spans="4:16" s="4" customFormat="1" ht="30" customHeight="1">
      <c r="D133" s="366" t="s">
        <v>91</v>
      </c>
      <c r="E133" s="367"/>
      <c r="F133" s="300">
        <v>5.219</v>
      </c>
      <c r="H133" s="30"/>
      <c r="J133" s="30"/>
      <c r="L133" s="366" t="s">
        <v>91</v>
      </c>
      <c r="M133" s="367"/>
      <c r="N133" s="371">
        <v>117.584</v>
      </c>
      <c r="O133" s="372"/>
      <c r="P133" s="47"/>
    </row>
    <row r="134" spans="4:16" s="4" customFormat="1" ht="30" customHeight="1" thickBot="1">
      <c r="D134" s="373" t="s">
        <v>92</v>
      </c>
      <c r="E134" s="374"/>
      <c r="F134" s="301">
        <v>10.891</v>
      </c>
      <c r="H134" s="30"/>
      <c r="J134" s="30"/>
      <c r="L134" s="373" t="s">
        <v>92</v>
      </c>
      <c r="M134" s="374"/>
      <c r="N134" s="377">
        <v>131.374</v>
      </c>
      <c r="O134" s="378"/>
      <c r="P134" s="47"/>
    </row>
    <row r="135" spans="4:16" s="4" customFormat="1" ht="30" customHeight="1" thickBot="1">
      <c r="D135" s="375" t="s">
        <v>9</v>
      </c>
      <c r="E135" s="376"/>
      <c r="F135" s="112">
        <f>SUM(F131:F134)</f>
        <v>28.089</v>
      </c>
      <c r="H135" s="46"/>
      <c r="J135" s="46"/>
      <c r="L135" s="375" t="s">
        <v>9</v>
      </c>
      <c r="M135" s="376"/>
      <c r="N135" s="379">
        <f>SUM(N131:O134)</f>
        <v>485.93899999999996</v>
      </c>
      <c r="O135" s="380"/>
      <c r="P135" s="47"/>
    </row>
    <row r="136" spans="1:8" s="4" customFormat="1" ht="15.75">
      <c r="A136" s="41"/>
      <c r="B136" s="9"/>
      <c r="C136" s="9"/>
      <c r="D136" s="9"/>
      <c r="E136" s="9"/>
      <c r="F136" s="45"/>
      <c r="G136" s="45"/>
      <c r="H136" s="45"/>
    </row>
    <row r="137" spans="1:14" s="4" customFormat="1" ht="20.25" customHeight="1">
      <c r="A137" s="40"/>
      <c r="B137" s="40"/>
      <c r="H137" s="48"/>
      <c r="I137" s="48"/>
      <c r="J137" s="40"/>
      <c r="K137" s="40"/>
      <c r="L137" s="40"/>
      <c r="M137" s="40"/>
      <c r="N137" s="40"/>
    </row>
    <row r="138" spans="1:17" s="4" customFormat="1" ht="20.25">
      <c r="A138" s="40"/>
      <c r="B138" s="40"/>
      <c r="H138" s="48"/>
      <c r="I138" s="48"/>
      <c r="J138" s="40"/>
      <c r="K138" s="40"/>
      <c r="L138" s="40"/>
      <c r="M138" s="40"/>
      <c r="N138" s="40"/>
      <c r="O138" s="381"/>
      <c r="P138" s="381"/>
      <c r="Q138" s="381"/>
    </row>
    <row r="139" spans="1:13" s="4" customFormat="1" ht="24.75" customHeight="1">
      <c r="A139" s="50"/>
      <c r="B139" s="9"/>
      <c r="H139" s="45"/>
      <c r="I139" s="45"/>
      <c r="J139" s="11"/>
      <c r="M139" s="11"/>
    </row>
    <row r="140" spans="1:9" s="4" customFormat="1" ht="24.75" customHeight="1">
      <c r="A140" s="47"/>
      <c r="B140" s="47"/>
      <c r="H140" s="44"/>
      <c r="I140" s="45"/>
    </row>
    <row r="141" spans="1:9" s="4" customFormat="1" ht="24.75" customHeight="1">
      <c r="A141" s="47"/>
      <c r="B141" s="47"/>
      <c r="H141" s="46"/>
      <c r="I141" s="45"/>
    </row>
    <row r="142" spans="1:9" s="4" customFormat="1" ht="24.75" customHeight="1">
      <c r="A142" s="47"/>
      <c r="B142" s="47"/>
      <c r="H142" s="46"/>
      <c r="I142" s="45"/>
    </row>
    <row r="143" spans="1:9" s="4" customFormat="1" ht="24.75" customHeight="1">
      <c r="A143" s="47"/>
      <c r="B143" s="47"/>
      <c r="H143" s="46"/>
      <c r="I143" s="45"/>
    </row>
    <row r="144" spans="1:9" s="4" customFormat="1" ht="24.75" customHeight="1">
      <c r="A144" s="47"/>
      <c r="B144" s="47"/>
      <c r="H144" s="46"/>
      <c r="I144" s="45"/>
    </row>
    <row r="145" spans="1:13" s="4" customFormat="1" ht="24" customHeight="1">
      <c r="A145" s="51"/>
      <c r="B145" s="51"/>
      <c r="C145" s="30"/>
      <c r="D145" s="9"/>
      <c r="E145" s="9"/>
      <c r="F145" s="51"/>
      <c r="G145" s="51"/>
      <c r="H145" s="30"/>
      <c r="I145" s="45"/>
      <c r="J145" s="40"/>
      <c r="M145" s="40"/>
    </row>
    <row r="146" spans="3:14" ht="12.75">
      <c r="C146" s="1"/>
      <c r="D146" s="1"/>
      <c r="E146" s="1"/>
      <c r="H146" s="53"/>
      <c r="I146" s="53"/>
      <c r="J146" s="11"/>
      <c r="K146" s="4"/>
      <c r="L146" s="4"/>
      <c r="M146" s="11"/>
      <c r="N146" s="4"/>
    </row>
    <row r="147" spans="3:14" ht="12.75">
      <c r="C147" s="1"/>
      <c r="D147" s="1"/>
      <c r="E147" s="1"/>
      <c r="H147" s="53"/>
      <c r="I147" s="53"/>
      <c r="J147" s="4"/>
      <c r="K147" s="4"/>
      <c r="L147" s="4"/>
      <c r="M147" s="4"/>
      <c r="N147" s="4"/>
    </row>
    <row r="148" spans="3:14" ht="24.75" customHeight="1">
      <c r="C148" s="1"/>
      <c r="D148" s="1"/>
      <c r="E148" s="1"/>
      <c r="H148" s="53"/>
      <c r="I148" s="53"/>
      <c r="J148" s="4"/>
      <c r="K148" s="4"/>
      <c r="L148" s="4"/>
      <c r="M148" s="4"/>
      <c r="N148" s="4"/>
    </row>
    <row r="149" spans="3:9" ht="24.75" customHeight="1">
      <c r="C149" s="1"/>
      <c r="D149" s="1"/>
      <c r="E149" s="1"/>
      <c r="H149" s="53"/>
      <c r="I149" s="53"/>
    </row>
    <row r="150" spans="3:5" ht="24.75" customHeight="1">
      <c r="C150" s="1"/>
      <c r="D150" s="1"/>
      <c r="E150" s="1"/>
    </row>
    <row r="151" spans="3:5" ht="24.75" customHeight="1">
      <c r="C151" s="1"/>
      <c r="D151" s="1"/>
      <c r="E151" s="1"/>
    </row>
    <row r="152" spans="3:5" ht="24.75" customHeight="1">
      <c r="C152" s="1"/>
      <c r="D152" s="1"/>
      <c r="E152" s="1"/>
    </row>
    <row r="153" spans="3:5" ht="24.75" customHeight="1">
      <c r="C153" s="1"/>
      <c r="D153" s="1"/>
      <c r="E153" s="1"/>
    </row>
  </sheetData>
  <sheetProtection/>
  <mergeCells count="119">
    <mergeCell ref="A115:K115"/>
    <mergeCell ref="A116:K116"/>
    <mergeCell ref="A112:P112"/>
    <mergeCell ref="A113:P113"/>
    <mergeCell ref="M115:O115"/>
    <mergeCell ref="A24:A25"/>
    <mergeCell ref="B24:B25"/>
    <mergeCell ref="C24:E24"/>
    <mergeCell ref="M118:N118"/>
    <mergeCell ref="M123:N123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  <mergeCell ref="A8:A10"/>
    <mergeCell ref="A11:A12"/>
    <mergeCell ref="A13:A16"/>
    <mergeCell ref="A22:Q22"/>
    <mergeCell ref="A19:B19"/>
    <mergeCell ref="F24:H24"/>
    <mergeCell ref="I24:K24"/>
    <mergeCell ref="L24:N24"/>
    <mergeCell ref="O24:Q24"/>
    <mergeCell ref="A26:A28"/>
    <mergeCell ref="A29:A30"/>
    <mergeCell ref="A31:A34"/>
    <mergeCell ref="A39:Q39"/>
    <mergeCell ref="A40:Q40"/>
    <mergeCell ref="E42:F42"/>
    <mergeCell ref="E43:F43"/>
    <mergeCell ref="E44:F44"/>
    <mergeCell ref="A37:B37"/>
    <mergeCell ref="E45:F45"/>
    <mergeCell ref="E46:F46"/>
    <mergeCell ref="E47:F47"/>
    <mergeCell ref="A49:Q49"/>
    <mergeCell ref="A50:F50"/>
    <mergeCell ref="I50:O50"/>
    <mergeCell ref="I51:J51"/>
    <mergeCell ref="I52:J52"/>
    <mergeCell ref="I53:J53"/>
    <mergeCell ref="I54:J54"/>
    <mergeCell ref="I55:J55"/>
    <mergeCell ref="I56:J56"/>
    <mergeCell ref="E58:K58"/>
    <mergeCell ref="E59:F59"/>
    <mergeCell ref="E60:F60"/>
    <mergeCell ref="E61:F61"/>
    <mergeCell ref="E62:F62"/>
    <mergeCell ref="E63:F63"/>
    <mergeCell ref="E64:F64"/>
    <mergeCell ref="A66:Q66"/>
    <mergeCell ref="A67:F67"/>
    <mergeCell ref="I67:O67"/>
    <mergeCell ref="I68:J68"/>
    <mergeCell ref="I69:J69"/>
    <mergeCell ref="I70:J70"/>
    <mergeCell ref="I71:J71"/>
    <mergeCell ref="I72:J72"/>
    <mergeCell ref="I73:J73"/>
    <mergeCell ref="A75:Q75"/>
    <mergeCell ref="A77:Q77"/>
    <mergeCell ref="E79:F79"/>
    <mergeCell ref="E80:F80"/>
    <mergeCell ref="E81:F81"/>
    <mergeCell ref="E82:F82"/>
    <mergeCell ref="E83:F83"/>
    <mergeCell ref="E84:F84"/>
    <mergeCell ref="A87:Q87"/>
    <mergeCell ref="A88:F88"/>
    <mergeCell ref="I88:O88"/>
    <mergeCell ref="I89:J89"/>
    <mergeCell ref="E103:F103"/>
    <mergeCell ref="I90:J90"/>
    <mergeCell ref="I91:J91"/>
    <mergeCell ref="I92:J92"/>
    <mergeCell ref="I93:J93"/>
    <mergeCell ref="I94:J94"/>
    <mergeCell ref="A97:Q97"/>
    <mergeCell ref="E104:F104"/>
    <mergeCell ref="E98:K98"/>
    <mergeCell ref="E99:F99"/>
    <mergeCell ref="E100:F100"/>
    <mergeCell ref="E101:F101"/>
    <mergeCell ref="E102:F102"/>
    <mergeCell ref="O138:Q138"/>
    <mergeCell ref="M116:O116"/>
    <mergeCell ref="M122:N122"/>
    <mergeCell ref="M121:N121"/>
    <mergeCell ref="M120:N120"/>
    <mergeCell ref="M119:N119"/>
    <mergeCell ref="L131:M131"/>
    <mergeCell ref="N131:O131"/>
    <mergeCell ref="L132:M132"/>
    <mergeCell ref="N132:O132"/>
    <mergeCell ref="L133:M133"/>
    <mergeCell ref="N133:O133"/>
    <mergeCell ref="D133:E133"/>
    <mergeCell ref="D134:E134"/>
    <mergeCell ref="D135:E135"/>
    <mergeCell ref="L134:M134"/>
    <mergeCell ref="N134:O134"/>
    <mergeCell ref="L135:M135"/>
    <mergeCell ref="N135:O135"/>
    <mergeCell ref="D129:F129"/>
    <mergeCell ref="C128:G128"/>
    <mergeCell ref="D130:E130"/>
    <mergeCell ref="D131:E131"/>
    <mergeCell ref="D132:E132"/>
    <mergeCell ref="L129:O129"/>
    <mergeCell ref="K128:P128"/>
    <mergeCell ref="L130:M130"/>
    <mergeCell ref="N130:O1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Footer>&amp;R&amp;"Rockwell,Normal"&amp;8&amp;P</oddFooter>
  </headerFooter>
  <rowBreaks count="2" manualBreakCount="2">
    <brk id="38" max="16" man="1"/>
    <brk id="7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tabSelected="1" view="pageBreakPreview" zoomScaleSheetLayoutView="100" workbookViewId="0" topLeftCell="A106">
      <selection activeCell="A114" sqref="A114:Q114"/>
    </sheetView>
  </sheetViews>
  <sheetFormatPr defaultColWidth="11.421875" defaultRowHeight="12.75"/>
  <cols>
    <col min="1" max="1" width="18.140625" style="1" customWidth="1"/>
    <col min="2" max="2" width="17.28125" style="52" customWidth="1"/>
    <col min="3" max="3" width="16.00390625" style="52" customWidth="1"/>
    <col min="4" max="4" width="12.421875" style="52" customWidth="1"/>
    <col min="5" max="5" width="12.28125" style="52" customWidth="1"/>
    <col min="6" max="6" width="13.7109375" style="1" customWidth="1"/>
    <col min="7" max="7" width="14.28125" style="1" customWidth="1"/>
    <col min="8" max="8" width="15.140625" style="1" customWidth="1"/>
    <col min="9" max="10" width="13.8515625" style="1" customWidth="1"/>
    <col min="11" max="11" width="15.28125" style="1" customWidth="1"/>
    <col min="12" max="12" width="15.00390625" style="1" customWidth="1"/>
    <col min="13" max="13" width="11.421875" style="1" customWidth="1"/>
    <col min="14" max="14" width="11.57421875" style="1" customWidth="1"/>
    <col min="15" max="15" width="10.7109375" style="1" customWidth="1"/>
    <col min="16" max="16" width="12.7109375" style="1" customWidth="1"/>
    <col min="17" max="17" width="12.140625" style="1" customWidth="1"/>
    <col min="18" max="19" width="11.421875" style="1" customWidth="1"/>
    <col min="20" max="20" width="17.7109375" style="1" customWidth="1"/>
    <col min="21" max="16384" width="11.421875" style="1" customWidth="1"/>
  </cols>
  <sheetData>
    <row r="1" spans="1:17" ht="26.25">
      <c r="A1" s="418" t="s">
        <v>100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17" ht="20.25">
      <c r="A2" s="419" t="s">
        <v>171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>
      <c r="A5" s="420" t="s">
        <v>59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</row>
    <row r="6" spans="1:17" ht="2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24.75" customHeight="1">
      <c r="A7" s="421" t="s">
        <v>16</v>
      </c>
      <c r="B7" s="460" t="s">
        <v>1</v>
      </c>
      <c r="C7" s="462" t="s">
        <v>17</v>
      </c>
      <c r="D7" s="403"/>
      <c r="E7" s="429"/>
      <c r="F7" s="403" t="s">
        <v>29</v>
      </c>
      <c r="G7" s="403"/>
      <c r="H7" s="403"/>
      <c r="I7" s="455" t="s">
        <v>18</v>
      </c>
      <c r="J7" s="425"/>
      <c r="K7" s="456"/>
      <c r="L7" s="404" t="s">
        <v>19</v>
      </c>
      <c r="M7" s="403"/>
      <c r="N7" s="405"/>
      <c r="O7" s="403" t="s">
        <v>41</v>
      </c>
      <c r="P7" s="403"/>
      <c r="Q7" s="457"/>
    </row>
    <row r="8" spans="1:17" ht="44.25" customHeight="1" thickBot="1">
      <c r="A8" s="422"/>
      <c r="B8" s="461"/>
      <c r="C8" s="143" t="s">
        <v>127</v>
      </c>
      <c r="D8" s="83" t="s">
        <v>128</v>
      </c>
      <c r="E8" s="91" t="s">
        <v>157</v>
      </c>
      <c r="F8" s="87" t="s">
        <v>158</v>
      </c>
      <c r="G8" s="83" t="s">
        <v>159</v>
      </c>
      <c r="H8" s="84" t="s">
        <v>160</v>
      </c>
      <c r="I8" s="88" t="s">
        <v>158</v>
      </c>
      <c r="J8" s="83" t="s">
        <v>159</v>
      </c>
      <c r="K8" s="84" t="s">
        <v>160</v>
      </c>
      <c r="L8" s="88" t="s">
        <v>158</v>
      </c>
      <c r="M8" s="83" t="s">
        <v>159</v>
      </c>
      <c r="N8" s="84" t="s">
        <v>160</v>
      </c>
      <c r="O8" s="144" t="s">
        <v>158</v>
      </c>
      <c r="P8" s="83" t="s">
        <v>159</v>
      </c>
      <c r="Q8" s="89" t="s">
        <v>162</v>
      </c>
    </row>
    <row r="9" spans="1:17" s="4" customFormat="1" ht="21.75" customHeight="1">
      <c r="A9" s="409" t="s">
        <v>21</v>
      </c>
      <c r="B9" s="145" t="s">
        <v>5</v>
      </c>
      <c r="C9" s="302">
        <f>Français!C8</f>
        <v>2.06</v>
      </c>
      <c r="D9" s="303"/>
      <c r="E9" s="304"/>
      <c r="F9" s="305">
        <f>Français!F8</f>
        <v>2.142</v>
      </c>
      <c r="G9" s="154"/>
      <c r="H9" s="157"/>
      <c r="I9" s="158">
        <f>Français!I8</f>
        <v>2.296</v>
      </c>
      <c r="J9" s="303"/>
      <c r="K9" s="306"/>
      <c r="L9" s="158">
        <f>Français!L8</f>
        <v>2.283</v>
      </c>
      <c r="M9" s="303"/>
      <c r="N9" s="306"/>
      <c r="O9" s="307">
        <f>Français!O8</f>
        <v>8.780999999999999</v>
      </c>
      <c r="P9" s="303"/>
      <c r="Q9" s="308"/>
    </row>
    <row r="10" spans="1:17" s="4" customFormat="1" ht="21.75" customHeight="1">
      <c r="A10" s="409"/>
      <c r="B10" s="146" t="s">
        <v>26</v>
      </c>
      <c r="C10" s="302">
        <f>Français!C9</f>
        <v>0.101</v>
      </c>
      <c r="D10" s="309"/>
      <c r="E10" s="310"/>
      <c r="F10" s="305">
        <f>Français!F9</f>
        <v>0.098</v>
      </c>
      <c r="G10" s="167"/>
      <c r="H10" s="170"/>
      <c r="I10" s="171">
        <f>Français!I9</f>
        <v>0.126</v>
      </c>
      <c r="J10" s="309"/>
      <c r="K10" s="183"/>
      <c r="L10" s="171">
        <f>Français!L9</f>
        <v>0.126</v>
      </c>
      <c r="M10" s="309"/>
      <c r="N10" s="183"/>
      <c r="O10" s="307">
        <f>Français!O9</f>
        <v>0.451</v>
      </c>
      <c r="P10" s="309"/>
      <c r="Q10" s="311"/>
    </row>
    <row r="11" spans="1:17" s="4" customFormat="1" ht="21.75" customHeight="1">
      <c r="A11" s="410"/>
      <c r="B11" s="146" t="s">
        <v>105</v>
      </c>
      <c r="C11" s="302">
        <f>Français!C10</f>
        <v>0</v>
      </c>
      <c r="D11" s="309"/>
      <c r="E11" s="310"/>
      <c r="F11" s="305">
        <f>Français!F10</f>
        <v>0</v>
      </c>
      <c r="G11" s="167"/>
      <c r="H11" s="170"/>
      <c r="I11" s="171">
        <f>Français!I10</f>
        <v>0.067</v>
      </c>
      <c r="J11" s="309"/>
      <c r="K11" s="183"/>
      <c r="L11" s="171">
        <f>Français!L10</f>
        <v>0.159</v>
      </c>
      <c r="M11" s="309"/>
      <c r="N11" s="183"/>
      <c r="O11" s="307">
        <f>Français!O10</f>
        <v>0.226</v>
      </c>
      <c r="P11" s="309"/>
      <c r="Q11" s="311"/>
    </row>
    <row r="12" spans="1:17" s="4" customFormat="1" ht="21.75" customHeight="1">
      <c r="A12" s="411" t="s">
        <v>22</v>
      </c>
      <c r="B12" s="146" t="s">
        <v>6</v>
      </c>
      <c r="C12" s="302">
        <f>Français!C11</f>
        <v>0.885</v>
      </c>
      <c r="D12" s="309"/>
      <c r="E12" s="310"/>
      <c r="F12" s="305">
        <f>Français!F11</f>
        <v>0.908</v>
      </c>
      <c r="G12" s="167"/>
      <c r="H12" s="170"/>
      <c r="I12" s="171">
        <f>Français!I11</f>
        <v>0.943</v>
      </c>
      <c r="J12" s="309"/>
      <c r="K12" s="183"/>
      <c r="L12" s="171">
        <f>Français!L11</f>
        <v>1.116</v>
      </c>
      <c r="M12" s="309"/>
      <c r="N12" s="183"/>
      <c r="O12" s="307">
        <f>Français!O11</f>
        <v>3.8520000000000003</v>
      </c>
      <c r="P12" s="309"/>
      <c r="Q12" s="311"/>
    </row>
    <row r="13" spans="1:19" s="4" customFormat="1" ht="21.75" customHeight="1">
      <c r="A13" s="409"/>
      <c r="B13" s="146" t="s">
        <v>30</v>
      </c>
      <c r="C13" s="302">
        <f>Français!C12</f>
        <v>0.36</v>
      </c>
      <c r="D13" s="309"/>
      <c r="E13" s="310"/>
      <c r="F13" s="305">
        <f>Français!F12</f>
        <v>0.567</v>
      </c>
      <c r="G13" s="167"/>
      <c r="H13" s="170"/>
      <c r="I13" s="171">
        <f>Français!I12</f>
        <v>0.508</v>
      </c>
      <c r="J13" s="309"/>
      <c r="K13" s="183"/>
      <c r="L13" s="171">
        <f>Français!L12</f>
        <v>0.43</v>
      </c>
      <c r="M13" s="309"/>
      <c r="N13" s="183"/>
      <c r="O13" s="307">
        <f>Français!O12</f>
        <v>1.865</v>
      </c>
      <c r="P13" s="309"/>
      <c r="Q13" s="311"/>
      <c r="S13" s="5"/>
    </row>
    <row r="14" spans="1:18" s="4" customFormat="1" ht="21.75" customHeight="1">
      <c r="A14" s="399" t="s">
        <v>60</v>
      </c>
      <c r="B14" s="147" t="s">
        <v>7</v>
      </c>
      <c r="C14" s="302">
        <f>Français!C13</f>
        <v>0.055</v>
      </c>
      <c r="D14" s="309"/>
      <c r="E14" s="310"/>
      <c r="F14" s="305">
        <f>Français!F13</f>
        <v>0.067</v>
      </c>
      <c r="G14" s="167"/>
      <c r="H14" s="170"/>
      <c r="I14" s="171">
        <f>Français!I13</f>
        <v>0.049</v>
      </c>
      <c r="J14" s="309"/>
      <c r="K14" s="183"/>
      <c r="L14" s="171">
        <f>Français!L13</f>
        <v>0.052</v>
      </c>
      <c r="M14" s="309"/>
      <c r="N14" s="183"/>
      <c r="O14" s="307">
        <f>Français!O13</f>
        <v>0.22299999999999998</v>
      </c>
      <c r="P14" s="309"/>
      <c r="Q14" s="311"/>
      <c r="R14" s="5"/>
    </row>
    <row r="15" spans="1:18" s="4" customFormat="1" ht="21.75" customHeight="1">
      <c r="A15" s="400"/>
      <c r="B15" s="147" t="s">
        <v>8</v>
      </c>
      <c r="C15" s="302">
        <f>Français!C14</f>
        <v>0.066</v>
      </c>
      <c r="D15" s="309"/>
      <c r="E15" s="310"/>
      <c r="F15" s="305">
        <f>Français!F14</f>
        <v>0.102</v>
      </c>
      <c r="G15" s="167"/>
      <c r="H15" s="170"/>
      <c r="I15" s="171">
        <f>Français!I14</f>
        <v>0.072</v>
      </c>
      <c r="J15" s="309"/>
      <c r="K15" s="183"/>
      <c r="L15" s="171">
        <f>Français!L14</f>
        <v>0.076</v>
      </c>
      <c r="M15" s="309"/>
      <c r="N15" s="183"/>
      <c r="O15" s="307">
        <f>Français!O14</f>
        <v>0.316</v>
      </c>
      <c r="P15" s="309"/>
      <c r="Q15" s="311"/>
      <c r="R15" s="5"/>
    </row>
    <row r="16" spans="1:18" s="4" customFormat="1" ht="21.75" customHeight="1">
      <c r="A16" s="400"/>
      <c r="B16" s="147" t="s">
        <v>33</v>
      </c>
      <c r="C16" s="302">
        <f>Français!C15</f>
        <v>0.017</v>
      </c>
      <c r="D16" s="309"/>
      <c r="E16" s="310"/>
      <c r="F16" s="305">
        <f>Français!F15</f>
        <v>0.017</v>
      </c>
      <c r="G16" s="167"/>
      <c r="H16" s="170"/>
      <c r="I16" s="171">
        <f>Français!I15</f>
        <v>0.016</v>
      </c>
      <c r="J16" s="309"/>
      <c r="K16" s="183"/>
      <c r="L16" s="171">
        <f>Français!L15</f>
        <v>0.015</v>
      </c>
      <c r="M16" s="309"/>
      <c r="N16" s="183"/>
      <c r="O16" s="307">
        <f>Français!O15</f>
        <v>0.065</v>
      </c>
      <c r="P16" s="309"/>
      <c r="Q16" s="311"/>
      <c r="R16" s="5"/>
    </row>
    <row r="17" spans="1:18" s="4" customFormat="1" ht="27.75" customHeight="1">
      <c r="A17" s="401"/>
      <c r="B17" s="147" t="s">
        <v>82</v>
      </c>
      <c r="C17" s="302">
        <f>Français!C16</f>
        <v>0.08</v>
      </c>
      <c r="D17" s="178">
        <f>Français!D16</f>
        <v>4.822</v>
      </c>
      <c r="E17" s="312">
        <f>Français!E16</f>
        <v>1.471</v>
      </c>
      <c r="F17" s="305">
        <f>Français!F16</f>
        <v>0.074</v>
      </c>
      <c r="G17" s="178">
        <f>Français!G16</f>
        <v>4.47</v>
      </c>
      <c r="H17" s="180">
        <f>Français!H16</f>
        <v>1.514</v>
      </c>
      <c r="I17" s="250">
        <f>Français!I16</f>
        <v>0.08</v>
      </c>
      <c r="J17" s="178">
        <f>Français!J16</f>
        <v>4.851</v>
      </c>
      <c r="K17" s="179">
        <f>Français!K16</f>
        <v>1.694</v>
      </c>
      <c r="L17" s="320">
        <f>Français!L16</f>
        <v>0.075</v>
      </c>
      <c r="M17" s="178">
        <f>Français!M16</f>
        <v>4.611</v>
      </c>
      <c r="N17" s="179">
        <f>Français!N16</f>
        <v>1.444</v>
      </c>
      <c r="O17" s="307">
        <f>Français!O16</f>
        <v>0.309</v>
      </c>
      <c r="P17" s="178">
        <f>Français!P16</f>
        <v>18.754</v>
      </c>
      <c r="Q17" s="324">
        <f>Français!Q16</f>
        <v>6.123</v>
      </c>
      <c r="R17" s="5"/>
    </row>
    <row r="18" spans="1:17" s="4" customFormat="1" ht="27" customHeight="1">
      <c r="A18" s="80" t="s">
        <v>32</v>
      </c>
      <c r="B18" s="146" t="s">
        <v>23</v>
      </c>
      <c r="C18" s="302">
        <f>Français!C17</f>
        <v>0.001</v>
      </c>
      <c r="D18" s="178">
        <f>Français!D17</f>
        <v>0.114</v>
      </c>
      <c r="E18" s="310"/>
      <c r="F18" s="305">
        <f>Français!F17</f>
        <v>0.001</v>
      </c>
      <c r="G18" s="178">
        <f>Français!G17</f>
        <v>0.111</v>
      </c>
      <c r="H18" s="184"/>
      <c r="I18" s="171">
        <f>Français!I17</f>
        <v>0.001</v>
      </c>
      <c r="J18" s="178">
        <f>Français!J17</f>
        <v>0.095</v>
      </c>
      <c r="K18" s="183"/>
      <c r="L18" s="320">
        <f>Français!L17</f>
        <v>0</v>
      </c>
      <c r="M18" s="178">
        <f>Français!M17</f>
        <v>0.054</v>
      </c>
      <c r="N18" s="168"/>
      <c r="O18" s="307">
        <f>Français!O17</f>
        <v>0.003</v>
      </c>
      <c r="P18" s="178">
        <f>Français!P17</f>
        <v>0.374</v>
      </c>
      <c r="Q18" s="325"/>
    </row>
    <row r="19" spans="1:17" s="4" customFormat="1" ht="21.75" customHeight="1" thickBot="1">
      <c r="A19" s="79" t="s">
        <v>27</v>
      </c>
      <c r="B19" s="148" t="s">
        <v>28</v>
      </c>
      <c r="C19" s="302">
        <f>Français!C18</f>
        <v>0</v>
      </c>
      <c r="D19" s="191"/>
      <c r="E19" s="313"/>
      <c r="F19" s="305">
        <f>Français!F18</f>
        <v>0</v>
      </c>
      <c r="G19" s="191"/>
      <c r="H19" s="194"/>
      <c r="I19" s="250">
        <f>Français!I18</f>
        <v>0</v>
      </c>
      <c r="J19" s="191"/>
      <c r="K19" s="192"/>
      <c r="L19" s="321">
        <f>Français!L18</f>
        <v>0</v>
      </c>
      <c r="M19" s="191"/>
      <c r="N19" s="192"/>
      <c r="O19" s="307">
        <f>Français!O18</f>
        <v>0</v>
      </c>
      <c r="P19" s="191"/>
      <c r="Q19" s="326"/>
    </row>
    <row r="20" spans="1:19" s="4" customFormat="1" ht="18" customHeight="1" thickBot="1">
      <c r="A20" s="390" t="s">
        <v>20</v>
      </c>
      <c r="B20" s="454"/>
      <c r="C20" s="322">
        <f>Français!C19</f>
        <v>3.625</v>
      </c>
      <c r="D20" s="323">
        <f>Français!D19</f>
        <v>4.936</v>
      </c>
      <c r="E20" s="328">
        <f>Français!E19</f>
        <v>1.471</v>
      </c>
      <c r="F20" s="322">
        <f>Français!F19</f>
        <v>3.9759999999999995</v>
      </c>
      <c r="G20" s="323">
        <f>Français!G19</f>
        <v>4.5809999999999995</v>
      </c>
      <c r="H20" s="327">
        <f>Français!H19</f>
        <v>1.514</v>
      </c>
      <c r="I20" s="322">
        <f>Français!I19</f>
        <v>4.159</v>
      </c>
      <c r="J20" s="323">
        <f>Français!J19</f>
        <v>4.946</v>
      </c>
      <c r="K20" s="327">
        <f>Français!K19</f>
        <v>1.694</v>
      </c>
      <c r="L20" s="322">
        <f>Français!L19</f>
        <v>4.331999999999999</v>
      </c>
      <c r="M20" s="323">
        <f>Français!M19</f>
        <v>4.665</v>
      </c>
      <c r="N20" s="323">
        <f>Français!N19</f>
        <v>1.444</v>
      </c>
      <c r="O20" s="322">
        <f>Français!O19</f>
        <v>16.092</v>
      </c>
      <c r="P20" s="323">
        <f>Français!P19</f>
        <v>19.128</v>
      </c>
      <c r="Q20" s="336">
        <f>Français!Q19</f>
        <v>6.123</v>
      </c>
      <c r="S20" s="7"/>
    </row>
    <row r="21" spans="1:19" s="4" customFormat="1" ht="18" customHeight="1">
      <c r="A21" s="57"/>
      <c r="B21" s="58"/>
      <c r="C21" s="59"/>
      <c r="D21" s="59"/>
      <c r="E21" s="59"/>
      <c r="F21" s="60"/>
      <c r="G21" s="60"/>
      <c r="H21" s="60"/>
      <c r="I21" s="15"/>
      <c r="J21" s="15"/>
      <c r="K21" s="15"/>
      <c r="L21" s="15"/>
      <c r="M21" s="15"/>
      <c r="N21" s="15"/>
      <c r="O21" s="15"/>
      <c r="P21" s="15"/>
      <c r="Q21" s="15"/>
      <c r="S21" s="7"/>
    </row>
    <row r="22" spans="1:19" s="4" customFormat="1" ht="12.75">
      <c r="A22" s="8"/>
      <c r="B22" s="9"/>
      <c r="C22" s="9"/>
      <c r="D22" s="9"/>
      <c r="E22" s="9"/>
      <c r="L22" s="9"/>
      <c r="M22" s="9"/>
      <c r="N22" s="9"/>
      <c r="O22" s="42"/>
      <c r="P22" s="9"/>
      <c r="S22" s="11"/>
    </row>
    <row r="23" spans="1:19" s="4" customFormat="1" ht="12.75">
      <c r="A23" s="8"/>
      <c r="B23" s="9"/>
      <c r="C23" s="9"/>
      <c r="D23" s="9"/>
      <c r="E23" s="9"/>
      <c r="L23" s="9"/>
      <c r="M23" s="9"/>
      <c r="N23" s="9"/>
      <c r="O23" s="9"/>
      <c r="P23" s="9"/>
      <c r="S23" s="11"/>
    </row>
    <row r="24" spans="1:19" s="4" customFormat="1" ht="12.75">
      <c r="A24" s="8"/>
      <c r="B24" s="9"/>
      <c r="C24" s="9"/>
      <c r="D24" s="9"/>
      <c r="E24" s="9"/>
      <c r="L24" s="9"/>
      <c r="M24" s="9"/>
      <c r="N24" s="9"/>
      <c r="O24" s="9"/>
      <c r="P24" s="9"/>
      <c r="S24" s="11"/>
    </row>
    <row r="25" spans="1:17" s="4" customFormat="1" ht="20.25">
      <c r="A25" s="465" t="s">
        <v>42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</row>
    <row r="26" spans="1:16" s="4" customFormat="1" ht="16.5" thickBot="1">
      <c r="A26" s="61"/>
      <c r="B26" s="9"/>
      <c r="C26" s="9"/>
      <c r="D26" s="9"/>
      <c r="E26" s="9"/>
      <c r="L26" s="9"/>
      <c r="M26" s="9"/>
      <c r="N26" s="9"/>
      <c r="O26" s="9"/>
      <c r="P26" s="9"/>
    </row>
    <row r="27" spans="1:17" s="4" customFormat="1" ht="24.75" customHeight="1">
      <c r="A27" s="421" t="s">
        <v>16</v>
      </c>
      <c r="B27" s="463" t="s">
        <v>1</v>
      </c>
      <c r="C27" s="462" t="s">
        <v>17</v>
      </c>
      <c r="D27" s="403"/>
      <c r="E27" s="429"/>
      <c r="F27" s="403" t="s">
        <v>29</v>
      </c>
      <c r="G27" s="403"/>
      <c r="H27" s="403"/>
      <c r="I27" s="455" t="s">
        <v>18</v>
      </c>
      <c r="J27" s="425"/>
      <c r="K27" s="456"/>
      <c r="L27" s="404" t="s">
        <v>19</v>
      </c>
      <c r="M27" s="403"/>
      <c r="N27" s="405"/>
      <c r="O27" s="403" t="s">
        <v>41</v>
      </c>
      <c r="P27" s="403"/>
      <c r="Q27" s="457"/>
    </row>
    <row r="28" spans="1:17" s="4" customFormat="1" ht="41.25" customHeight="1" thickBot="1">
      <c r="A28" s="422"/>
      <c r="B28" s="464"/>
      <c r="C28" s="143" t="s">
        <v>127</v>
      </c>
      <c r="D28" s="83" t="s">
        <v>161</v>
      </c>
      <c r="E28" s="91" t="s">
        <v>157</v>
      </c>
      <c r="F28" s="87" t="s">
        <v>158</v>
      </c>
      <c r="G28" s="83" t="s">
        <v>159</v>
      </c>
      <c r="H28" s="84" t="s">
        <v>160</v>
      </c>
      <c r="I28" s="88" t="s">
        <v>158</v>
      </c>
      <c r="J28" s="83" t="s">
        <v>159</v>
      </c>
      <c r="K28" s="84" t="s">
        <v>160</v>
      </c>
      <c r="L28" s="88" t="s">
        <v>158</v>
      </c>
      <c r="M28" s="83" t="s">
        <v>159</v>
      </c>
      <c r="N28" s="84" t="s">
        <v>160</v>
      </c>
      <c r="O28" s="144" t="s">
        <v>158</v>
      </c>
      <c r="P28" s="83" t="s">
        <v>159</v>
      </c>
      <c r="Q28" s="89" t="s">
        <v>162</v>
      </c>
    </row>
    <row r="29" spans="1:17" s="4" customFormat="1" ht="24" customHeight="1">
      <c r="A29" s="409" t="s">
        <v>21</v>
      </c>
      <c r="B29" s="149" t="s">
        <v>5</v>
      </c>
      <c r="C29" s="208">
        <f>Français!C26</f>
        <v>0.979</v>
      </c>
      <c r="D29" s="209"/>
      <c r="E29" s="210"/>
      <c r="F29" s="211">
        <f>Français!F26</f>
        <v>0.997</v>
      </c>
      <c r="G29" s="212"/>
      <c r="H29" s="213"/>
      <c r="I29" s="214">
        <f>Français!I26</f>
        <v>1.057</v>
      </c>
      <c r="J29" s="215"/>
      <c r="K29" s="216"/>
      <c r="L29" s="211">
        <f>Français!L26</f>
        <v>1.055</v>
      </c>
      <c r="M29" s="217"/>
      <c r="N29" s="218"/>
      <c r="O29" s="219">
        <f>Français!O26</f>
        <v>4.088</v>
      </c>
      <c r="P29" s="220"/>
      <c r="Q29" s="221"/>
    </row>
    <row r="30" spans="1:17" s="4" customFormat="1" ht="24" customHeight="1">
      <c r="A30" s="409"/>
      <c r="B30" s="162" t="s">
        <v>26</v>
      </c>
      <c r="C30" s="208">
        <f>Français!C27</f>
        <v>0.278</v>
      </c>
      <c r="D30" s="223"/>
      <c r="E30" s="224"/>
      <c r="F30" s="225">
        <f>Français!F27</f>
        <v>0.272</v>
      </c>
      <c r="G30" s="226"/>
      <c r="H30" s="227"/>
      <c r="I30" s="228">
        <f>Français!I27</f>
        <v>0.174</v>
      </c>
      <c r="J30" s="229"/>
      <c r="K30" s="230"/>
      <c r="L30" s="225">
        <f>Français!L27</f>
        <v>0.124</v>
      </c>
      <c r="M30" s="231"/>
      <c r="N30" s="232"/>
      <c r="O30" s="233">
        <f>Français!O27</f>
        <v>0.848</v>
      </c>
      <c r="P30" s="234"/>
      <c r="Q30" s="235"/>
    </row>
    <row r="31" spans="1:17" s="4" customFormat="1" ht="24" customHeight="1">
      <c r="A31" s="410"/>
      <c r="B31" s="162" t="s">
        <v>105</v>
      </c>
      <c r="C31" s="208">
        <f>Français!C28</f>
        <v>0</v>
      </c>
      <c r="D31" s="223"/>
      <c r="E31" s="224"/>
      <c r="F31" s="225">
        <f>Français!F28</f>
        <v>0</v>
      </c>
      <c r="G31" s="226"/>
      <c r="H31" s="227"/>
      <c r="I31" s="228">
        <f>Français!I28</f>
        <v>0.149</v>
      </c>
      <c r="J31" s="229"/>
      <c r="K31" s="230"/>
      <c r="L31" s="225">
        <f>Français!L28</f>
        <v>0.355</v>
      </c>
      <c r="M31" s="231"/>
      <c r="N31" s="232"/>
      <c r="O31" s="233">
        <f>Français!O28</f>
        <v>0.504</v>
      </c>
      <c r="P31" s="234"/>
      <c r="Q31" s="235"/>
    </row>
    <row r="32" spans="1:17" s="4" customFormat="1" ht="24" customHeight="1">
      <c r="A32" s="411" t="s">
        <v>22</v>
      </c>
      <c r="B32" s="162" t="s">
        <v>6</v>
      </c>
      <c r="C32" s="208">
        <f>Français!C29</f>
        <v>0.4</v>
      </c>
      <c r="D32" s="223"/>
      <c r="E32" s="224"/>
      <c r="F32" s="225">
        <f>Français!F29</f>
        <v>0.417</v>
      </c>
      <c r="G32" s="226"/>
      <c r="H32" s="227"/>
      <c r="I32" s="228">
        <f>Français!I29</f>
        <v>0.438</v>
      </c>
      <c r="J32" s="229"/>
      <c r="K32" s="230"/>
      <c r="L32" s="225">
        <f>Français!L29</f>
        <v>0.516</v>
      </c>
      <c r="M32" s="231"/>
      <c r="N32" s="232"/>
      <c r="O32" s="233">
        <f>Français!O29</f>
        <v>1.77</v>
      </c>
      <c r="P32" s="234"/>
      <c r="Q32" s="235"/>
    </row>
    <row r="33" spans="1:17" s="4" customFormat="1" ht="24" customHeight="1">
      <c r="A33" s="409"/>
      <c r="B33" s="162" t="s">
        <v>30</v>
      </c>
      <c r="C33" s="208">
        <f>Français!C30</f>
        <v>0.445</v>
      </c>
      <c r="D33" s="223"/>
      <c r="E33" s="224"/>
      <c r="F33" s="225">
        <f>Français!F30</f>
        <v>0.266</v>
      </c>
      <c r="G33" s="226"/>
      <c r="H33" s="227"/>
      <c r="I33" s="228">
        <f>Français!I30</f>
        <v>0.286</v>
      </c>
      <c r="J33" s="229"/>
      <c r="K33" s="230"/>
      <c r="L33" s="225">
        <f>Français!L30</f>
        <v>0.307</v>
      </c>
      <c r="M33" s="231"/>
      <c r="N33" s="232"/>
      <c r="O33" s="233">
        <f>Français!O30</f>
        <v>1.304</v>
      </c>
      <c r="P33" s="234"/>
      <c r="Q33" s="235"/>
    </row>
    <row r="34" spans="1:17" s="4" customFormat="1" ht="24" customHeight="1">
      <c r="A34" s="399" t="s">
        <v>60</v>
      </c>
      <c r="B34" s="162" t="s">
        <v>7</v>
      </c>
      <c r="C34" s="208">
        <f>Français!C31</f>
        <v>0.055</v>
      </c>
      <c r="D34" s="223"/>
      <c r="E34" s="224"/>
      <c r="F34" s="225">
        <f>Français!F31</f>
        <v>0.045</v>
      </c>
      <c r="G34" s="226"/>
      <c r="H34" s="227"/>
      <c r="I34" s="228">
        <f>Français!I31</f>
        <v>0.049</v>
      </c>
      <c r="J34" s="229"/>
      <c r="K34" s="230"/>
      <c r="L34" s="225">
        <f>Français!L31</f>
        <v>0.052</v>
      </c>
      <c r="M34" s="231"/>
      <c r="N34" s="232"/>
      <c r="O34" s="233">
        <f>Français!O31</f>
        <v>0.201</v>
      </c>
      <c r="P34" s="234"/>
      <c r="Q34" s="235"/>
    </row>
    <row r="35" spans="1:17" s="4" customFormat="1" ht="24" customHeight="1">
      <c r="A35" s="400"/>
      <c r="B35" s="162" t="s">
        <v>8</v>
      </c>
      <c r="C35" s="208">
        <f>Français!C32</f>
        <v>0.066</v>
      </c>
      <c r="D35" s="223"/>
      <c r="E35" s="224"/>
      <c r="F35" s="225">
        <f>Français!F32</f>
        <v>0.041</v>
      </c>
      <c r="G35" s="226"/>
      <c r="H35" s="227"/>
      <c r="I35" s="228">
        <f>Français!I32</f>
        <v>0.072</v>
      </c>
      <c r="J35" s="229"/>
      <c r="K35" s="230"/>
      <c r="L35" s="225">
        <f>Français!L32</f>
        <v>0.076</v>
      </c>
      <c r="M35" s="231"/>
      <c r="N35" s="232"/>
      <c r="O35" s="233">
        <f>Français!O32</f>
        <v>0.255</v>
      </c>
      <c r="P35" s="234"/>
      <c r="Q35" s="235"/>
    </row>
    <row r="36" spans="1:17" s="4" customFormat="1" ht="24" customHeight="1">
      <c r="A36" s="400"/>
      <c r="B36" s="162" t="s">
        <v>33</v>
      </c>
      <c r="C36" s="208">
        <f>Français!C33</f>
        <v>0.042</v>
      </c>
      <c r="D36" s="223"/>
      <c r="E36" s="224"/>
      <c r="F36" s="225">
        <f>Français!F33</f>
        <v>0.04</v>
      </c>
      <c r="G36" s="226"/>
      <c r="H36" s="227"/>
      <c r="I36" s="236">
        <f>Français!I33</f>
        <v>0.038</v>
      </c>
      <c r="J36" s="229"/>
      <c r="K36" s="230"/>
      <c r="L36" s="225">
        <f>Français!L33</f>
        <v>0.036</v>
      </c>
      <c r="M36" s="231"/>
      <c r="N36" s="232"/>
      <c r="O36" s="233">
        <f>Français!O33</f>
        <v>0.156</v>
      </c>
      <c r="P36" s="234"/>
      <c r="Q36" s="235"/>
    </row>
    <row r="37" spans="1:17" s="4" customFormat="1" ht="24" customHeight="1">
      <c r="A37" s="401"/>
      <c r="B37" s="162" t="s">
        <v>12</v>
      </c>
      <c r="C37" s="208">
        <f>Français!C34</f>
        <v>0.195</v>
      </c>
      <c r="D37" s="237">
        <f>Français!D34</f>
        <v>12.634</v>
      </c>
      <c r="E37" s="238">
        <f>Français!E34</f>
        <v>4.414</v>
      </c>
      <c r="F37" s="225">
        <f>Français!F34</f>
        <v>0.183</v>
      </c>
      <c r="G37" s="237">
        <f>Français!G34</f>
        <v>11.711</v>
      </c>
      <c r="H37" s="238">
        <f>Français!H34</f>
        <v>4.541</v>
      </c>
      <c r="I37" s="239">
        <f>Français!I34</f>
        <v>0.198</v>
      </c>
      <c r="J37" s="222">
        <f>Français!J34</f>
        <v>12.709</v>
      </c>
      <c r="K37" s="240">
        <f>Français!K34</f>
        <v>5.083</v>
      </c>
      <c r="L37" s="225">
        <f>Français!L34</f>
        <v>0.184</v>
      </c>
      <c r="M37" s="240">
        <f>Français!M34</f>
        <v>12.08</v>
      </c>
      <c r="N37" s="240">
        <f>Français!N34</f>
        <v>4.331</v>
      </c>
      <c r="O37" s="233">
        <f>Français!O34</f>
        <v>0.759</v>
      </c>
      <c r="P37" s="241">
        <f>Français!P34</f>
        <v>49.134</v>
      </c>
      <c r="Q37" s="242">
        <f>Français!Q34</f>
        <v>18.369</v>
      </c>
    </row>
    <row r="38" spans="1:17" s="4" customFormat="1" ht="26.25" customHeight="1">
      <c r="A38" s="80" t="s">
        <v>32</v>
      </c>
      <c r="B38" s="243" t="s">
        <v>23</v>
      </c>
      <c r="C38" s="208">
        <f>Français!C35</f>
        <v>0.006</v>
      </c>
      <c r="D38" s="237">
        <f>Français!D35</f>
        <v>0.789</v>
      </c>
      <c r="E38" s="244"/>
      <c r="F38" s="225">
        <f>Français!F35</f>
        <v>0.005</v>
      </c>
      <c r="G38" s="237">
        <f>Français!G35</f>
        <v>0.771</v>
      </c>
      <c r="H38" s="244"/>
      <c r="I38" s="214">
        <f>Français!I35</f>
        <v>0.005</v>
      </c>
      <c r="J38" s="222">
        <f>Français!J35</f>
        <v>0.658</v>
      </c>
      <c r="K38" s="245"/>
      <c r="L38" s="225">
        <f>Français!L35</f>
        <v>0.003</v>
      </c>
      <c r="M38" s="240">
        <f>Français!M35</f>
        <v>0.375</v>
      </c>
      <c r="N38" s="232"/>
      <c r="O38" s="233">
        <f>Français!O35</f>
        <v>0.019</v>
      </c>
      <c r="P38" s="241">
        <f>Français!P35</f>
        <v>2.593</v>
      </c>
      <c r="Q38" s="235"/>
    </row>
    <row r="39" spans="1:17" s="4" customFormat="1" ht="24" customHeight="1" thickBot="1">
      <c r="A39" s="79" t="s">
        <v>27</v>
      </c>
      <c r="B39" s="246" t="s">
        <v>28</v>
      </c>
      <c r="C39" s="208">
        <f>Français!C36</f>
        <v>0</v>
      </c>
      <c r="D39" s="248"/>
      <c r="E39" s="249"/>
      <c r="F39" s="193">
        <f>Français!F36</f>
        <v>0</v>
      </c>
      <c r="G39" s="248"/>
      <c r="H39" s="249"/>
      <c r="I39" s="251">
        <f>Français!I36</f>
        <v>0</v>
      </c>
      <c r="J39" s="252"/>
      <c r="K39" s="253"/>
      <c r="L39" s="254">
        <f>Français!L36</f>
        <v>0</v>
      </c>
      <c r="M39" s="248"/>
      <c r="N39" s="255"/>
      <c r="O39" s="256">
        <f>Français!O36</f>
        <v>0</v>
      </c>
      <c r="P39" s="257"/>
      <c r="Q39" s="258"/>
    </row>
    <row r="40" spans="1:17" s="4" customFormat="1" ht="19.5" customHeight="1" thickBot="1">
      <c r="A40" s="390" t="s">
        <v>20</v>
      </c>
      <c r="B40" s="454"/>
      <c r="C40" s="329">
        <f>Français!C37</f>
        <v>2.4659999999999993</v>
      </c>
      <c r="D40" s="314">
        <f>Français!D37</f>
        <v>13.423</v>
      </c>
      <c r="E40" s="331">
        <f>Français!E37</f>
        <v>4.414</v>
      </c>
      <c r="F40" s="330">
        <f>Français!F37</f>
        <v>2.265</v>
      </c>
      <c r="G40" s="314">
        <f>Français!G37</f>
        <v>12.482000000000001</v>
      </c>
      <c r="H40" s="331">
        <f>Français!H37</f>
        <v>4.541</v>
      </c>
      <c r="I40" s="330">
        <f>Français!I37</f>
        <v>2.4659999999999993</v>
      </c>
      <c r="J40" s="314">
        <f>Français!J37</f>
        <v>13.366999999999999</v>
      </c>
      <c r="K40" s="331">
        <f>Français!K37</f>
        <v>5.083</v>
      </c>
      <c r="L40" s="330">
        <f>Français!L37</f>
        <v>2.707</v>
      </c>
      <c r="M40" s="314">
        <f>Français!M37</f>
        <v>12.455</v>
      </c>
      <c r="N40" s="332">
        <f>Français!N37</f>
        <v>4.331</v>
      </c>
      <c r="O40" s="329">
        <f>Français!O37</f>
        <v>9.904000000000002</v>
      </c>
      <c r="P40" s="314">
        <f>Français!P37</f>
        <v>51.727000000000004</v>
      </c>
      <c r="Q40" s="337">
        <f>Français!Q37</f>
        <v>18.369</v>
      </c>
    </row>
    <row r="41" spans="1:17" s="16" customFormat="1" ht="19.5" customHeight="1">
      <c r="A41" s="12"/>
      <c r="B41" s="13"/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20.25" customHeight="1">
      <c r="A42" s="418" t="s">
        <v>101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</row>
    <row r="43" spans="1:17" ht="20.25" customHeight="1">
      <c r="A43" s="398" t="s">
        <v>43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</row>
    <row r="44" spans="1:15" s="4" customFormat="1" ht="16.5" customHeight="1" thickBot="1">
      <c r="A44" s="17"/>
      <c r="B44" s="9"/>
      <c r="C44" s="9"/>
      <c r="D44" s="9"/>
      <c r="E44" s="9"/>
      <c r="O44" s="62"/>
    </row>
    <row r="45" spans="5:17" s="4" customFormat="1" ht="56.25" customHeight="1" thickBot="1">
      <c r="E45" s="393" t="s">
        <v>55</v>
      </c>
      <c r="F45" s="394"/>
      <c r="G45" s="93" t="s">
        <v>134</v>
      </c>
      <c r="H45" s="93" t="s">
        <v>176</v>
      </c>
      <c r="I45" s="93" t="s">
        <v>173</v>
      </c>
      <c r="J45" s="93" t="s">
        <v>174</v>
      </c>
      <c r="K45" s="335" t="s">
        <v>175</v>
      </c>
      <c r="O45" s="18"/>
      <c r="P45" s="18"/>
      <c r="Q45" s="9"/>
    </row>
    <row r="46" spans="5:17" s="4" customFormat="1" ht="27.75" customHeight="1">
      <c r="E46" s="395" t="s">
        <v>73</v>
      </c>
      <c r="F46" s="396"/>
      <c r="G46" s="315">
        <f>Français!G43</f>
        <v>4.297</v>
      </c>
      <c r="H46" s="315">
        <f>Français!H43</f>
        <v>62.266</v>
      </c>
      <c r="I46" s="315">
        <f>Français!I43</f>
        <v>267.561</v>
      </c>
      <c r="J46" s="315">
        <f>Français!J43</f>
        <v>577.892</v>
      </c>
      <c r="K46" s="316">
        <f>Français!K43</f>
        <v>154.621</v>
      </c>
      <c r="O46" s="19"/>
      <c r="P46" s="19"/>
      <c r="Q46" s="9"/>
    </row>
    <row r="47" spans="5:17" s="4" customFormat="1" ht="27.75" customHeight="1">
      <c r="E47" s="385" t="s">
        <v>85</v>
      </c>
      <c r="F47" s="386"/>
      <c r="G47" s="20">
        <f>Français!G44</f>
        <v>3.83</v>
      </c>
      <c r="H47" s="20">
        <f>Français!H44</f>
        <v>70.316</v>
      </c>
      <c r="I47" s="63">
        <f>Français!I44</f>
        <v>269.306</v>
      </c>
      <c r="J47" s="20">
        <f>Français!J44</f>
        <v>584.449</v>
      </c>
      <c r="K47" s="21">
        <f>Français!K44</f>
        <v>157.396</v>
      </c>
      <c r="O47" s="19"/>
      <c r="P47" s="19"/>
      <c r="Q47" s="9"/>
    </row>
    <row r="48" spans="5:17" s="4" customFormat="1" ht="27.75" customHeight="1">
      <c r="E48" s="385" t="s">
        <v>18</v>
      </c>
      <c r="F48" s="386"/>
      <c r="G48" s="63">
        <f>Français!G45</f>
        <v>4.156</v>
      </c>
      <c r="H48" s="63">
        <f>Français!H45</f>
        <v>62.247</v>
      </c>
      <c r="I48" s="63">
        <f>Français!I45</f>
        <v>258.679</v>
      </c>
      <c r="J48" s="63">
        <f>Français!J45</f>
        <v>591.01</v>
      </c>
      <c r="K48" s="64">
        <f>Français!K45</f>
        <v>152.882</v>
      </c>
      <c r="O48" s="22"/>
      <c r="P48" s="22"/>
      <c r="Q48" s="9"/>
    </row>
    <row r="49" spans="5:17" s="4" customFormat="1" ht="27.75" customHeight="1" thickBot="1">
      <c r="E49" s="383" t="s">
        <v>86</v>
      </c>
      <c r="F49" s="384"/>
      <c r="G49" s="317">
        <f>Français!G46</f>
        <v>4.682</v>
      </c>
      <c r="H49" s="317">
        <f>Français!H46</f>
        <v>64.17</v>
      </c>
      <c r="I49" s="317">
        <f>Français!I46</f>
        <v>300.469</v>
      </c>
      <c r="J49" s="317">
        <f>Français!J46</f>
        <v>592.5</v>
      </c>
      <c r="K49" s="318">
        <f>Français!K46</f>
        <v>178.028</v>
      </c>
      <c r="O49" s="24"/>
      <c r="P49" s="24"/>
      <c r="Q49" s="9"/>
    </row>
    <row r="50" spans="5:17" s="4" customFormat="1" ht="27.75" customHeight="1" thickBot="1">
      <c r="E50" s="390" t="s">
        <v>20</v>
      </c>
      <c r="F50" s="391"/>
      <c r="G50" s="118">
        <f>Français!G47</f>
        <v>16.964999999999996</v>
      </c>
      <c r="H50" s="118">
        <f>Français!H47</f>
        <v>64.604</v>
      </c>
      <c r="I50" s="118">
        <f>Français!I47</f>
        <v>1096.0149999999999</v>
      </c>
      <c r="J50" s="118">
        <f>Français!J47</f>
        <v>586.604</v>
      </c>
      <c r="K50" s="112">
        <f>Français!K47</f>
        <v>642.927</v>
      </c>
      <c r="O50" s="25"/>
      <c r="P50" s="25"/>
      <c r="Q50" s="9"/>
    </row>
    <row r="51" spans="1:17" s="4" customFormat="1" ht="27.75" customHeight="1">
      <c r="A51" s="57"/>
      <c r="B51" s="30"/>
      <c r="C51" s="30"/>
      <c r="D51" s="30"/>
      <c r="E51" s="30"/>
      <c r="F51" s="30"/>
      <c r="H51" s="25"/>
      <c r="K51" s="25"/>
      <c r="O51" s="25"/>
      <c r="P51" s="25"/>
      <c r="Q51" s="9"/>
    </row>
    <row r="52" spans="1:17" s="4" customFormat="1" ht="31.5" customHeight="1">
      <c r="A52" s="398" t="s">
        <v>44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</row>
    <row r="53" spans="1:15" s="4" customFormat="1" ht="31.5" customHeight="1" thickBot="1">
      <c r="A53" s="392" t="s">
        <v>45</v>
      </c>
      <c r="B53" s="392"/>
      <c r="C53" s="392"/>
      <c r="D53" s="392"/>
      <c r="E53" s="392"/>
      <c r="F53" s="392"/>
      <c r="I53" s="392" t="s">
        <v>46</v>
      </c>
      <c r="J53" s="392"/>
      <c r="K53" s="392"/>
      <c r="L53" s="392"/>
      <c r="M53" s="392"/>
      <c r="N53" s="392"/>
      <c r="O53" s="392"/>
    </row>
    <row r="54" spans="1:31" s="4" customFormat="1" ht="54" customHeight="1" thickBot="1">
      <c r="A54" s="135" t="s">
        <v>55</v>
      </c>
      <c r="B54" s="93" t="s">
        <v>163</v>
      </c>
      <c r="C54" s="93" t="s">
        <v>167</v>
      </c>
      <c r="D54" s="93" t="s">
        <v>165</v>
      </c>
      <c r="E54" s="93" t="s">
        <v>164</v>
      </c>
      <c r="F54" s="96" t="s">
        <v>166</v>
      </c>
      <c r="G54" s="9"/>
      <c r="H54" s="18"/>
      <c r="I54" s="393" t="s">
        <v>55</v>
      </c>
      <c r="J54" s="394"/>
      <c r="K54" s="93" t="s">
        <v>163</v>
      </c>
      <c r="L54" s="93" t="s">
        <v>167</v>
      </c>
      <c r="M54" s="93" t="s">
        <v>165</v>
      </c>
      <c r="N54" s="93" t="s">
        <v>164</v>
      </c>
      <c r="O54" s="96" t="s">
        <v>166</v>
      </c>
      <c r="P54" s="18"/>
      <c r="Q54" s="1"/>
      <c r="R54" s="1"/>
      <c r="S54" s="1"/>
      <c r="T54" s="1"/>
      <c r="U54" s="1"/>
      <c r="V54" s="1"/>
      <c r="W54" s="26"/>
      <c r="X54" s="1"/>
      <c r="Y54" s="1"/>
      <c r="Z54" s="1"/>
      <c r="AA54" s="1"/>
      <c r="AB54" s="1"/>
      <c r="AC54" s="1"/>
      <c r="AD54" s="1"/>
      <c r="AE54" s="1"/>
    </row>
    <row r="55" spans="1:31" s="4" customFormat="1" ht="27.75" customHeight="1">
      <c r="A55" s="129" t="s">
        <v>58</v>
      </c>
      <c r="B55" s="119">
        <f>Français!B52</f>
        <v>0.812</v>
      </c>
      <c r="C55" s="119">
        <f>Français!C52</f>
        <v>1386.037</v>
      </c>
      <c r="D55" s="119">
        <f>Français!D52</f>
        <v>1.125</v>
      </c>
      <c r="E55" s="119">
        <f>Français!E52</f>
        <v>577.892</v>
      </c>
      <c r="F55" s="120">
        <f>Français!F52</f>
        <v>1.947</v>
      </c>
      <c r="G55" s="9"/>
      <c r="H55" s="19"/>
      <c r="I55" s="452" t="s">
        <v>73</v>
      </c>
      <c r="J55" s="453"/>
      <c r="K55" s="119">
        <f>Français!K52</f>
        <v>2.984</v>
      </c>
      <c r="L55" s="119">
        <f>Français!L52</f>
        <v>1516.245</v>
      </c>
      <c r="M55" s="119">
        <f>Français!M52</f>
        <v>4.524</v>
      </c>
      <c r="N55" s="119">
        <f>Français!N52</f>
        <v>577.892</v>
      </c>
      <c r="O55" s="120">
        <f>Français!O52</f>
        <v>7.829</v>
      </c>
      <c r="P55" s="19"/>
      <c r="Q55" s="1"/>
      <c r="R55" s="1"/>
      <c r="S55" s="1"/>
      <c r="T55" s="1"/>
      <c r="U55" s="1"/>
      <c r="V55" s="1"/>
      <c r="W55" s="26"/>
      <c r="X55" s="1"/>
      <c r="Y55" s="1"/>
      <c r="Z55" s="1"/>
      <c r="AA55" s="1"/>
      <c r="AB55" s="1"/>
      <c r="AC55" s="1"/>
      <c r="AD55" s="1"/>
      <c r="AE55" s="1"/>
    </row>
    <row r="56" spans="1:31" s="4" customFormat="1" ht="27.75" customHeight="1">
      <c r="A56" s="105" t="s">
        <v>87</v>
      </c>
      <c r="B56" s="20">
        <f>Français!B53</f>
        <v>0.614</v>
      </c>
      <c r="C56" s="20">
        <f>Français!C53</f>
        <v>1386.037</v>
      </c>
      <c r="D56" s="20">
        <f>Français!D53</f>
        <v>0.851</v>
      </c>
      <c r="E56" s="20">
        <f>Français!E53</f>
        <v>584.449</v>
      </c>
      <c r="F56" s="21">
        <f>Français!F53</f>
        <v>1.456</v>
      </c>
      <c r="G56" s="9"/>
      <c r="H56" s="22"/>
      <c r="I56" s="458" t="s">
        <v>85</v>
      </c>
      <c r="J56" s="459"/>
      <c r="K56" s="20">
        <f>Français!K53</f>
        <v>2.253</v>
      </c>
      <c r="L56" s="20">
        <f>Français!L53</f>
        <v>1516.245</v>
      </c>
      <c r="M56" s="20">
        <f>Français!M53</f>
        <v>3.416</v>
      </c>
      <c r="N56" s="20">
        <f>Français!N53</f>
        <v>584.449</v>
      </c>
      <c r="O56" s="21">
        <f>Français!O53</f>
        <v>5.845</v>
      </c>
      <c r="P56" s="22"/>
      <c r="Q56" s="1"/>
      <c r="R56" s="1"/>
      <c r="S56" s="1"/>
      <c r="T56" s="1"/>
      <c r="U56" s="1"/>
      <c r="V56" s="1"/>
      <c r="W56" s="26"/>
      <c r="X56" s="1"/>
      <c r="Y56" s="1"/>
      <c r="Z56" s="1"/>
      <c r="AA56" s="1"/>
      <c r="AB56" s="1"/>
      <c r="AC56" s="1"/>
      <c r="AD56" s="1"/>
      <c r="AE56" s="1"/>
    </row>
    <row r="57" spans="1:31" s="4" customFormat="1" ht="32.25" customHeight="1">
      <c r="A57" s="105" t="s">
        <v>53</v>
      </c>
      <c r="B57" s="20">
        <f>Français!B54</f>
        <v>0.611</v>
      </c>
      <c r="C57" s="20">
        <f>Français!C54</f>
        <v>585.355</v>
      </c>
      <c r="D57" s="20">
        <f>Français!D54</f>
        <v>0.358</v>
      </c>
      <c r="E57" s="20">
        <f>Français!E54</f>
        <v>591.01</v>
      </c>
      <c r="F57" s="21">
        <f>Français!F54</f>
        <v>0.605</v>
      </c>
      <c r="G57" s="9"/>
      <c r="H57" s="22"/>
      <c r="I57" s="458" t="s">
        <v>18</v>
      </c>
      <c r="J57" s="459"/>
      <c r="K57" s="20">
        <f>Français!K54</f>
        <v>2.246</v>
      </c>
      <c r="L57" s="20">
        <f>Français!L54</f>
        <v>1194.116</v>
      </c>
      <c r="M57" s="20">
        <f>Français!M54</f>
        <v>2.682</v>
      </c>
      <c r="N57" s="20">
        <f>Français!N54</f>
        <v>591.01</v>
      </c>
      <c r="O57" s="21">
        <f>Français!O54</f>
        <v>4.537</v>
      </c>
      <c r="P57" s="22"/>
      <c r="Q57" s="1"/>
      <c r="R57" s="1"/>
      <c r="S57" s="1"/>
      <c r="T57" s="1"/>
      <c r="U57" s="1"/>
      <c r="V57" s="1"/>
      <c r="W57" s="26"/>
      <c r="X57" s="1"/>
      <c r="Y57" s="1"/>
      <c r="Z57" s="1"/>
      <c r="AA57" s="1"/>
      <c r="AB57" s="1"/>
      <c r="AC57" s="1"/>
      <c r="AD57" s="1"/>
      <c r="AE57" s="1"/>
    </row>
    <row r="58" spans="1:31" s="4" customFormat="1" ht="27.75" customHeight="1" thickBot="1">
      <c r="A58" s="124" t="s">
        <v>88</v>
      </c>
      <c r="B58" s="122">
        <f>Français!B55</f>
        <v>0.709</v>
      </c>
      <c r="C58" s="122">
        <f>Français!C55</f>
        <v>1424.386</v>
      </c>
      <c r="D58" s="122">
        <f>Français!D55</f>
        <v>1.01</v>
      </c>
      <c r="E58" s="122">
        <f>Français!E55</f>
        <v>592.5</v>
      </c>
      <c r="F58" s="102">
        <f>Français!F55</f>
        <v>1.704</v>
      </c>
      <c r="G58" s="9"/>
      <c r="H58" s="24"/>
      <c r="I58" s="450" t="s">
        <v>86</v>
      </c>
      <c r="J58" s="451"/>
      <c r="K58" s="122">
        <f>Français!K55</f>
        <v>2.612</v>
      </c>
      <c r="L58" s="122">
        <f>Français!L55</f>
        <v>1557.918</v>
      </c>
      <c r="M58" s="122">
        <f>Français!M55</f>
        <v>4.07</v>
      </c>
      <c r="N58" s="122">
        <f>Français!N55</f>
        <v>592.5</v>
      </c>
      <c r="O58" s="102">
        <f>Français!O55</f>
        <v>6.869</v>
      </c>
      <c r="P58" s="24"/>
      <c r="Q58" s="1"/>
      <c r="R58" s="1"/>
      <c r="S58" s="1"/>
      <c r="T58" s="1"/>
      <c r="U58" s="1"/>
      <c r="V58" s="1"/>
      <c r="W58" s="26"/>
      <c r="X58" s="1"/>
      <c r="Y58" s="1"/>
      <c r="Z58" s="1"/>
      <c r="AA58" s="1"/>
      <c r="AB58" s="1"/>
      <c r="AC58" s="1"/>
      <c r="AD58" s="1"/>
      <c r="AE58" s="1"/>
    </row>
    <row r="59" spans="1:31" s="4" customFormat="1" ht="35.25" customHeight="1" thickBot="1">
      <c r="A59" s="82" t="s">
        <v>20</v>
      </c>
      <c r="B59" s="118">
        <f>Français!B56</f>
        <v>2.746</v>
      </c>
      <c r="C59" s="118">
        <f>Français!C56</f>
        <v>1217.71</v>
      </c>
      <c r="D59" s="118">
        <f>Français!D56</f>
        <v>3.3440000000000003</v>
      </c>
      <c r="E59" s="118">
        <f>Français!E56</f>
        <v>586.604</v>
      </c>
      <c r="F59" s="112">
        <f>Français!F56</f>
        <v>5.712</v>
      </c>
      <c r="G59" s="27"/>
      <c r="H59" s="19"/>
      <c r="I59" s="393" t="s">
        <v>20</v>
      </c>
      <c r="J59" s="394"/>
      <c r="K59" s="118">
        <f>Français!K56</f>
        <v>10.095</v>
      </c>
      <c r="L59" s="118">
        <f>Français!L56</f>
        <v>1455.369</v>
      </c>
      <c r="M59" s="118">
        <f>Français!M56</f>
        <v>14.692</v>
      </c>
      <c r="N59" s="118">
        <f>Français!N56</f>
        <v>586.604</v>
      </c>
      <c r="O59" s="112">
        <f>Français!O56</f>
        <v>25.08</v>
      </c>
      <c r="P59" s="19"/>
      <c r="Q59" s="1"/>
      <c r="R59" s="1"/>
      <c r="S59" s="1"/>
      <c r="T59" s="1"/>
      <c r="U59" s="1"/>
      <c r="V59" s="1"/>
      <c r="W59" s="26"/>
      <c r="X59" s="1"/>
      <c r="Y59" s="1"/>
      <c r="Z59" s="1"/>
      <c r="AA59" s="1"/>
      <c r="AB59" s="1"/>
      <c r="AC59" s="1"/>
      <c r="AD59" s="1"/>
      <c r="AE59" s="1"/>
    </row>
    <row r="60" spans="1:31" s="4" customFormat="1" ht="25.5" customHeight="1" thickBot="1">
      <c r="A60" s="31"/>
      <c r="B60" s="31"/>
      <c r="C60" s="31"/>
      <c r="D60" s="31"/>
      <c r="E60" s="392" t="s">
        <v>47</v>
      </c>
      <c r="F60" s="392"/>
      <c r="G60" s="392"/>
      <c r="H60" s="392"/>
      <c r="I60" s="392"/>
      <c r="J60" s="392"/>
      <c r="K60" s="392"/>
      <c r="L60" s="30"/>
      <c r="M60" s="30"/>
      <c r="N60" s="30"/>
      <c r="O60" s="19"/>
      <c r="P60" s="19"/>
      <c r="Q60" s="1"/>
      <c r="R60" s="1"/>
      <c r="S60" s="1"/>
      <c r="T60" s="1"/>
      <c r="U60" s="1"/>
      <c r="V60" s="1"/>
      <c r="W60" s="26"/>
      <c r="X60" s="1"/>
      <c r="Y60" s="1"/>
      <c r="Z60" s="1"/>
      <c r="AA60" s="1"/>
      <c r="AB60" s="1"/>
      <c r="AC60" s="1"/>
      <c r="AD60" s="1"/>
      <c r="AE60" s="1"/>
    </row>
    <row r="61" spans="5:31" s="4" customFormat="1" ht="47.25" customHeight="1" thickBot="1">
      <c r="E61" s="416" t="s">
        <v>55</v>
      </c>
      <c r="F61" s="417"/>
      <c r="G61" s="93" t="s">
        <v>163</v>
      </c>
      <c r="H61" s="93" t="s">
        <v>167</v>
      </c>
      <c r="I61" s="93" t="s">
        <v>165</v>
      </c>
      <c r="J61" s="93" t="s">
        <v>164</v>
      </c>
      <c r="K61" s="96" t="s">
        <v>166</v>
      </c>
      <c r="L61" s="19"/>
      <c r="M61" s="1"/>
      <c r="N61" s="19"/>
      <c r="O61" s="1"/>
      <c r="P61" s="19"/>
      <c r="Q61" s="1"/>
      <c r="R61" s="1"/>
      <c r="S61" s="1"/>
      <c r="T61" s="1"/>
      <c r="U61" s="1"/>
      <c r="V61" s="1"/>
      <c r="W61" s="26"/>
      <c r="X61" s="1"/>
      <c r="Y61" s="1"/>
      <c r="Z61" s="1"/>
      <c r="AA61" s="1"/>
      <c r="AB61" s="1"/>
      <c r="AC61" s="1"/>
      <c r="AD61" s="1"/>
      <c r="AE61" s="1"/>
    </row>
    <row r="62" spans="5:31" s="4" customFormat="1" ht="39.75" customHeight="1">
      <c r="E62" s="385" t="s">
        <v>73</v>
      </c>
      <c r="F62" s="386"/>
      <c r="G62" s="140">
        <f>Français!G60</f>
        <v>4.167</v>
      </c>
      <c r="H62" s="140">
        <f>Français!H60</f>
        <v>6.964</v>
      </c>
      <c r="I62" s="140">
        <f>Français!I60</f>
        <v>16.769</v>
      </c>
      <c r="J62" s="140">
        <f>Français!J60</f>
        <v>577.892</v>
      </c>
      <c r="K62" s="110">
        <f>Français!K60</f>
        <v>29.018</v>
      </c>
      <c r="L62" s="19"/>
      <c r="M62" s="1"/>
      <c r="N62" s="19"/>
      <c r="O62" s="1"/>
      <c r="P62" s="19"/>
      <c r="Q62" s="1"/>
      <c r="R62" s="1"/>
      <c r="S62" s="1"/>
      <c r="T62" s="1"/>
      <c r="U62" s="1"/>
      <c r="V62" s="1"/>
      <c r="W62" s="26"/>
      <c r="X62" s="1"/>
      <c r="Y62" s="1"/>
      <c r="Z62" s="1"/>
      <c r="AA62" s="1"/>
      <c r="AB62" s="1"/>
      <c r="AC62" s="1"/>
      <c r="AD62" s="1"/>
      <c r="AE62" s="1"/>
    </row>
    <row r="63" spans="5:31" s="4" customFormat="1" ht="25.5" customHeight="1">
      <c r="E63" s="385" t="s">
        <v>85</v>
      </c>
      <c r="F63" s="386"/>
      <c r="G63" s="20">
        <f>Français!G61</f>
        <v>3.348</v>
      </c>
      <c r="H63" s="20">
        <f>Français!H61</f>
        <v>7.335</v>
      </c>
      <c r="I63" s="20">
        <f>Français!I61</f>
        <v>14.353</v>
      </c>
      <c r="J63" s="20">
        <f>Français!J61</f>
        <v>584.449</v>
      </c>
      <c r="K63" s="21">
        <f>Français!K61</f>
        <v>24.558</v>
      </c>
      <c r="L63" s="19"/>
      <c r="M63" s="1"/>
      <c r="N63" s="19"/>
      <c r="O63" s="1"/>
      <c r="P63" s="19"/>
      <c r="Q63" s="1"/>
      <c r="R63" s="1"/>
      <c r="S63" s="1"/>
      <c r="T63" s="1"/>
      <c r="U63" s="1"/>
      <c r="V63" s="1"/>
      <c r="W63" s="26"/>
      <c r="X63" s="1"/>
      <c r="Y63" s="1"/>
      <c r="Z63" s="1"/>
      <c r="AA63" s="1"/>
      <c r="AB63" s="1"/>
      <c r="AC63" s="1"/>
      <c r="AD63" s="1"/>
      <c r="AE63" s="1"/>
    </row>
    <row r="64" spans="5:31" s="4" customFormat="1" ht="25.5" customHeight="1">
      <c r="E64" s="385" t="s">
        <v>18</v>
      </c>
      <c r="F64" s="386"/>
      <c r="G64" s="20">
        <f>Français!G62</f>
        <v>4.153</v>
      </c>
      <c r="H64" s="20">
        <f>Français!H62</f>
        <v>7.329</v>
      </c>
      <c r="I64" s="20">
        <f>Français!I62</f>
        <v>17.987</v>
      </c>
      <c r="J64" s="20">
        <f>Français!J62</f>
        <v>591.01</v>
      </c>
      <c r="K64" s="21">
        <f>Français!K62</f>
        <v>30.434</v>
      </c>
      <c r="L64" s="19"/>
      <c r="M64" s="1"/>
      <c r="N64" s="19"/>
      <c r="O64" s="1"/>
      <c r="P64" s="19"/>
      <c r="Q64" s="1"/>
      <c r="R64" s="1"/>
      <c r="S64" s="1"/>
      <c r="T64" s="1"/>
      <c r="U64" s="1"/>
      <c r="V64" s="1"/>
      <c r="W64" s="26"/>
      <c r="X64" s="1"/>
      <c r="Y64" s="1"/>
      <c r="Z64" s="1"/>
      <c r="AA64" s="1"/>
      <c r="AB64" s="1"/>
      <c r="AC64" s="1"/>
      <c r="AD64" s="1"/>
      <c r="AE64" s="1"/>
    </row>
    <row r="65" spans="5:31" s="4" customFormat="1" ht="25.5" customHeight="1" thickBot="1">
      <c r="E65" s="383" t="s">
        <v>86</v>
      </c>
      <c r="F65" s="384"/>
      <c r="G65" s="122">
        <f>Français!G63</f>
        <v>4.154</v>
      </c>
      <c r="H65" s="122">
        <f>Français!H63</f>
        <v>6.779</v>
      </c>
      <c r="I65" s="122">
        <f>Français!I63</f>
        <v>16.686</v>
      </c>
      <c r="J65" s="122">
        <f>Français!J63</f>
        <v>592.5</v>
      </c>
      <c r="K65" s="102">
        <f>Français!K63</f>
        <v>28.162</v>
      </c>
      <c r="L65" s="19"/>
      <c r="M65" s="1"/>
      <c r="N65" s="19"/>
      <c r="O65" s="1"/>
      <c r="P65" s="19"/>
      <c r="Q65" s="1"/>
      <c r="R65" s="1"/>
      <c r="S65" s="1"/>
      <c r="T65" s="1"/>
      <c r="U65" s="1"/>
      <c r="V65" s="1"/>
      <c r="W65" s="26"/>
      <c r="X65" s="1"/>
      <c r="Y65" s="1"/>
      <c r="Z65" s="1"/>
      <c r="AA65" s="1"/>
      <c r="AB65" s="1"/>
      <c r="AC65" s="1"/>
      <c r="AD65" s="1"/>
      <c r="AE65" s="1"/>
    </row>
    <row r="66" spans="5:31" s="4" customFormat="1" ht="25.5" customHeight="1" thickBot="1">
      <c r="E66" s="390" t="s">
        <v>20</v>
      </c>
      <c r="F66" s="391"/>
      <c r="G66" s="118">
        <f>Français!G64</f>
        <v>15.822</v>
      </c>
      <c r="H66" s="118">
        <f>Français!H64</f>
        <v>7.089</v>
      </c>
      <c r="I66" s="118">
        <f>Français!I64</f>
        <v>65.79499999999999</v>
      </c>
      <c r="J66" s="118">
        <f>Français!J64</f>
        <v>586.604</v>
      </c>
      <c r="K66" s="112">
        <f>Français!K64</f>
        <v>112.172</v>
      </c>
      <c r="L66" s="19"/>
      <c r="M66" s="1"/>
      <c r="N66" s="19"/>
      <c r="O66" s="1"/>
      <c r="P66" s="19"/>
      <c r="Q66" s="1"/>
      <c r="R66" s="1"/>
      <c r="S66" s="1"/>
      <c r="T66" s="1"/>
      <c r="U66" s="1"/>
      <c r="V66" s="1"/>
      <c r="W66" s="26"/>
      <c r="X66" s="1"/>
      <c r="Y66" s="1"/>
      <c r="Z66" s="1"/>
      <c r="AA66" s="1"/>
      <c r="AB66" s="1"/>
      <c r="AC66" s="1"/>
      <c r="AD66" s="1"/>
      <c r="AE66" s="1"/>
    </row>
    <row r="67" spans="5:31" s="4" customFormat="1" ht="18.75" customHeight="1">
      <c r="E67" s="65"/>
      <c r="F67" s="65"/>
      <c r="G67" s="66"/>
      <c r="H67" s="66"/>
      <c r="I67" s="66"/>
      <c r="J67" s="66"/>
      <c r="K67" s="66"/>
      <c r="L67" s="30"/>
      <c r="M67" s="30"/>
      <c r="N67" s="30"/>
      <c r="O67" s="19"/>
      <c r="P67" s="19"/>
      <c r="Q67" s="1"/>
      <c r="R67" s="1"/>
      <c r="S67" s="1"/>
      <c r="T67" s="1"/>
      <c r="U67" s="1"/>
      <c r="V67" s="1"/>
      <c r="W67" s="26"/>
      <c r="X67" s="1"/>
      <c r="Y67" s="1"/>
      <c r="Z67" s="1"/>
      <c r="AA67" s="1"/>
      <c r="AB67" s="1"/>
      <c r="AC67" s="1"/>
      <c r="AD67" s="1"/>
      <c r="AE67" s="1"/>
    </row>
    <row r="68" spans="1:31" s="4" customFormat="1" ht="25.5" customHeight="1">
      <c r="A68" s="398" t="s">
        <v>74</v>
      </c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1"/>
      <c r="S68" s="1"/>
      <c r="T68" s="1"/>
      <c r="U68" s="1"/>
      <c r="V68" s="1"/>
      <c r="W68" s="26"/>
      <c r="X68" s="1"/>
      <c r="Y68" s="1"/>
      <c r="Z68" s="1"/>
      <c r="AA68" s="1"/>
      <c r="AB68" s="1"/>
      <c r="AC68" s="1"/>
      <c r="AD68" s="1"/>
      <c r="AE68" s="1"/>
    </row>
    <row r="69" spans="1:31" s="4" customFormat="1" ht="25.5" customHeight="1" thickBot="1">
      <c r="A69" s="392" t="s">
        <v>75</v>
      </c>
      <c r="B69" s="392"/>
      <c r="C69" s="392"/>
      <c r="D69" s="392"/>
      <c r="E69" s="392"/>
      <c r="F69" s="392"/>
      <c r="G69" s="31"/>
      <c r="I69" s="392" t="s">
        <v>76</v>
      </c>
      <c r="J69" s="392"/>
      <c r="K69" s="392"/>
      <c r="L69" s="392"/>
      <c r="M69" s="392"/>
      <c r="N69" s="392"/>
      <c r="O69" s="392"/>
      <c r="P69" s="19"/>
      <c r="Q69" s="1"/>
      <c r="R69" s="1"/>
      <c r="S69" s="1"/>
      <c r="T69" s="1"/>
      <c r="U69" s="1"/>
      <c r="V69" s="1"/>
      <c r="W69" s="26"/>
      <c r="X69" s="1"/>
      <c r="Y69" s="1"/>
      <c r="Z69" s="1"/>
      <c r="AA69" s="1"/>
      <c r="AB69" s="1"/>
      <c r="AC69" s="1"/>
      <c r="AD69" s="1"/>
      <c r="AE69" s="1"/>
    </row>
    <row r="70" spans="1:31" s="4" customFormat="1" ht="43.5" customHeight="1" thickBot="1">
      <c r="A70" s="104" t="s">
        <v>55</v>
      </c>
      <c r="B70" s="93" t="s">
        <v>177</v>
      </c>
      <c r="C70" s="93" t="s">
        <v>178</v>
      </c>
      <c r="D70" s="93" t="s">
        <v>165</v>
      </c>
      <c r="E70" s="93" t="s">
        <v>164</v>
      </c>
      <c r="F70" s="96" t="s">
        <v>166</v>
      </c>
      <c r="G70" s="139"/>
      <c r="I70" s="416" t="s">
        <v>55</v>
      </c>
      <c r="J70" s="417"/>
      <c r="K70" s="93" t="s">
        <v>177</v>
      </c>
      <c r="L70" s="93" t="s">
        <v>178</v>
      </c>
      <c r="M70" s="93" t="s">
        <v>165</v>
      </c>
      <c r="N70" s="93" t="s">
        <v>164</v>
      </c>
      <c r="O70" s="96" t="s">
        <v>166</v>
      </c>
      <c r="P70" s="19"/>
      <c r="Q70" s="1"/>
      <c r="R70" s="1"/>
      <c r="S70" s="1"/>
      <c r="T70" s="1"/>
      <c r="U70" s="1"/>
      <c r="V70" s="1"/>
      <c r="W70" s="26"/>
      <c r="X70" s="1"/>
      <c r="Y70" s="1"/>
      <c r="Z70" s="1"/>
      <c r="AA70" s="1"/>
      <c r="AB70" s="1"/>
      <c r="AC70" s="1"/>
      <c r="AD70" s="1"/>
      <c r="AE70" s="1"/>
    </row>
    <row r="71" spans="1:31" s="4" customFormat="1" ht="25.5" customHeight="1">
      <c r="A71" s="105" t="s">
        <v>58</v>
      </c>
      <c r="B71" s="20">
        <f>Français!B69</f>
        <v>1.626</v>
      </c>
      <c r="C71" s="121">
        <f>Français!C69</f>
        <v>281780.71</v>
      </c>
      <c r="D71" s="140">
        <f>Français!D69</f>
        <v>0.458</v>
      </c>
      <c r="E71" s="20">
        <f>Français!E69</f>
        <v>577.892</v>
      </c>
      <c r="F71" s="21">
        <f>Français!F69</f>
        <v>0.793</v>
      </c>
      <c r="G71" s="139"/>
      <c r="I71" s="385" t="s">
        <v>73</v>
      </c>
      <c r="J71" s="386"/>
      <c r="K71" s="140">
        <f>Français!K69</f>
        <v>6.225</v>
      </c>
      <c r="L71" s="121">
        <f>Français!L69</f>
        <v>383371.85</v>
      </c>
      <c r="M71" s="140">
        <f>Français!M69</f>
        <v>2.386</v>
      </c>
      <c r="N71" s="140">
        <f>Français!N69</f>
        <v>577.892</v>
      </c>
      <c r="O71" s="110">
        <f>Français!O69</f>
        <v>4.129</v>
      </c>
      <c r="P71" s="19"/>
      <c r="Q71" s="1"/>
      <c r="R71" s="1"/>
      <c r="S71" s="1"/>
      <c r="T71" s="1"/>
      <c r="U71" s="1"/>
      <c r="V71" s="1"/>
      <c r="W71" s="26"/>
      <c r="X71" s="1"/>
      <c r="Y71" s="1"/>
      <c r="Z71" s="1"/>
      <c r="AA71" s="1"/>
      <c r="AB71" s="1"/>
      <c r="AC71" s="1"/>
      <c r="AD71" s="1"/>
      <c r="AE71" s="1"/>
    </row>
    <row r="72" spans="1:31" s="4" customFormat="1" ht="25.5" customHeight="1">
      <c r="A72" s="105" t="s">
        <v>87</v>
      </c>
      <c r="B72" s="20">
        <f>Français!B70</f>
        <v>1.672</v>
      </c>
      <c r="C72" s="121">
        <f>Français!C70</f>
        <v>281780.71</v>
      </c>
      <c r="D72" s="140">
        <f>Français!D70</f>
        <v>0.471</v>
      </c>
      <c r="E72" s="20">
        <f>Français!E70</f>
        <v>584.449</v>
      </c>
      <c r="F72" s="21">
        <f>Français!F70</f>
        <v>0.806</v>
      </c>
      <c r="G72" s="139"/>
      <c r="I72" s="385" t="s">
        <v>85</v>
      </c>
      <c r="J72" s="386"/>
      <c r="K72" s="20">
        <f>Français!K70</f>
        <v>5.65</v>
      </c>
      <c r="L72" s="121">
        <f>Français!L70</f>
        <v>383371.85</v>
      </c>
      <c r="M72" s="20">
        <f>Français!M70</f>
        <v>2.166</v>
      </c>
      <c r="N72" s="20">
        <f>Français!N70</f>
        <v>584.449</v>
      </c>
      <c r="O72" s="21">
        <f>Français!O70</f>
        <v>3.706</v>
      </c>
      <c r="P72" s="19"/>
      <c r="Q72" s="1"/>
      <c r="R72" s="1"/>
      <c r="S72" s="1"/>
      <c r="T72" s="1"/>
      <c r="U72" s="1"/>
      <c r="V72" s="1"/>
      <c r="W72" s="26"/>
      <c r="X72" s="1"/>
      <c r="Y72" s="1"/>
      <c r="Z72" s="1"/>
      <c r="AA72" s="1"/>
      <c r="AB72" s="1"/>
      <c r="AC72" s="1"/>
      <c r="AD72" s="1"/>
      <c r="AE72" s="1"/>
    </row>
    <row r="73" spans="1:31" s="4" customFormat="1" ht="25.5" customHeight="1">
      <c r="A73" s="105" t="s">
        <v>53</v>
      </c>
      <c r="B73" s="140">
        <f>Français!B71</f>
        <v>1.872</v>
      </c>
      <c r="C73" s="121">
        <f>Français!C71</f>
        <v>281780.71</v>
      </c>
      <c r="D73" s="140">
        <f>Français!D71</f>
        <v>0.528</v>
      </c>
      <c r="E73" s="20">
        <f>Français!E71</f>
        <v>591.01</v>
      </c>
      <c r="F73" s="21">
        <f>Français!F71</f>
        <v>0.893</v>
      </c>
      <c r="G73" s="139"/>
      <c r="I73" s="385" t="s">
        <v>18</v>
      </c>
      <c r="J73" s="386"/>
      <c r="K73" s="20">
        <f>Français!K71</f>
        <v>6.834</v>
      </c>
      <c r="L73" s="121">
        <f>Français!L71</f>
        <v>383371.85</v>
      </c>
      <c r="M73" s="20">
        <f>Français!M71</f>
        <v>2.62</v>
      </c>
      <c r="N73" s="20">
        <f>Français!N71</f>
        <v>591.01</v>
      </c>
      <c r="O73" s="21">
        <f>Français!O71</f>
        <v>4.433</v>
      </c>
      <c r="P73" s="19"/>
      <c r="Q73" s="1"/>
      <c r="R73" s="1"/>
      <c r="S73" s="1"/>
      <c r="T73" s="1"/>
      <c r="U73" s="1"/>
      <c r="V73" s="1"/>
      <c r="W73" s="26"/>
      <c r="X73" s="1"/>
      <c r="Y73" s="1"/>
      <c r="Z73" s="1"/>
      <c r="AA73" s="1"/>
      <c r="AB73" s="1"/>
      <c r="AC73" s="1"/>
      <c r="AD73" s="1"/>
      <c r="AE73" s="1"/>
    </row>
    <row r="74" spans="1:31" s="4" customFormat="1" ht="25.5" customHeight="1" thickBot="1">
      <c r="A74" s="124" t="s">
        <v>88</v>
      </c>
      <c r="B74" s="122">
        <f>Français!B72</f>
        <v>1.595</v>
      </c>
      <c r="C74" s="319">
        <f>Français!C72</f>
        <v>281780.71</v>
      </c>
      <c r="D74" s="122">
        <f>Français!D72</f>
        <v>0.449</v>
      </c>
      <c r="E74" s="122">
        <f>Français!E72</f>
        <v>592.5</v>
      </c>
      <c r="F74" s="102">
        <f>Français!F72</f>
        <v>0.759</v>
      </c>
      <c r="G74" s="139"/>
      <c r="I74" s="385" t="s">
        <v>86</v>
      </c>
      <c r="J74" s="386"/>
      <c r="K74" s="20">
        <f>Français!K72</f>
        <v>5.733</v>
      </c>
      <c r="L74" s="121">
        <f>Français!L72</f>
        <v>383371.85</v>
      </c>
      <c r="M74" s="20">
        <f>Français!M72</f>
        <v>2.198</v>
      </c>
      <c r="N74" s="20">
        <f>Français!N72</f>
        <v>592.5</v>
      </c>
      <c r="O74" s="21">
        <f>Français!O72</f>
        <v>3.71</v>
      </c>
      <c r="P74" s="19"/>
      <c r="Q74" s="1"/>
      <c r="R74" s="1"/>
      <c r="S74" s="1"/>
      <c r="T74" s="1"/>
      <c r="U74" s="1"/>
      <c r="V74" s="1"/>
      <c r="W74" s="26"/>
      <c r="X74" s="1"/>
      <c r="Y74" s="1"/>
      <c r="Z74" s="1"/>
      <c r="AA74" s="1"/>
      <c r="AB74" s="1"/>
      <c r="AC74" s="1"/>
      <c r="AD74" s="1"/>
      <c r="AE74" s="1"/>
    </row>
    <row r="75" spans="1:31" s="4" customFormat="1" ht="32.25" customHeight="1" thickBot="1">
      <c r="A75" s="82" t="s">
        <v>20</v>
      </c>
      <c r="B75" s="118">
        <f>Français!B73</f>
        <v>6.765</v>
      </c>
      <c r="C75" s="118">
        <f>Français!C73</f>
        <v>281780.71</v>
      </c>
      <c r="D75" s="118">
        <f>Français!D73</f>
        <v>1.9060000000000001</v>
      </c>
      <c r="E75" s="118">
        <f>Français!E73</f>
        <v>586.604</v>
      </c>
      <c r="F75" s="112">
        <f>Français!F73</f>
        <v>3.251</v>
      </c>
      <c r="G75" s="139"/>
      <c r="I75" s="375" t="s">
        <v>20</v>
      </c>
      <c r="J75" s="376"/>
      <c r="K75" s="333">
        <f>Français!K73</f>
        <v>24.442</v>
      </c>
      <c r="L75" s="333">
        <f>Français!L73</f>
        <v>383371.85</v>
      </c>
      <c r="M75" s="333">
        <f>Français!M73</f>
        <v>9.37</v>
      </c>
      <c r="N75" s="333">
        <f>Français!N73</f>
        <v>586.604</v>
      </c>
      <c r="O75" s="111">
        <f>Français!O73</f>
        <v>15.977999999999998</v>
      </c>
      <c r="P75" s="19"/>
      <c r="Q75" s="1"/>
      <c r="R75" s="1"/>
      <c r="S75" s="1"/>
      <c r="T75" s="1"/>
      <c r="U75" s="1"/>
      <c r="V75" s="1"/>
      <c r="W75" s="26"/>
      <c r="X75" s="1"/>
      <c r="Y75" s="1"/>
      <c r="Z75" s="1"/>
      <c r="AA75" s="1"/>
      <c r="AB75" s="1"/>
      <c r="AC75" s="1"/>
      <c r="AD75" s="1"/>
      <c r="AE75" s="1"/>
    </row>
    <row r="76" spans="1:31" s="4" customFormat="1" ht="25.5" customHeight="1">
      <c r="A76" s="57"/>
      <c r="B76" s="30"/>
      <c r="C76" s="30"/>
      <c r="D76" s="30"/>
      <c r="E76" s="30"/>
      <c r="F76" s="30"/>
      <c r="G76" s="31"/>
      <c r="H76" s="31"/>
      <c r="I76" s="29"/>
      <c r="J76" s="29"/>
      <c r="K76" s="29"/>
      <c r="L76" s="30"/>
      <c r="M76" s="30"/>
      <c r="N76" s="30"/>
      <c r="O76" s="19"/>
      <c r="P76" s="19"/>
      <c r="Q76" s="1"/>
      <c r="R76" s="1"/>
      <c r="S76" s="1"/>
      <c r="T76" s="1"/>
      <c r="U76" s="1"/>
      <c r="V76" s="1"/>
      <c r="W76" s="26"/>
      <c r="X76" s="1"/>
      <c r="Y76" s="1"/>
      <c r="Z76" s="1"/>
      <c r="AA76" s="1"/>
      <c r="AB76" s="1"/>
      <c r="AC76" s="1"/>
      <c r="AD76" s="1"/>
      <c r="AE76" s="1"/>
    </row>
    <row r="77" spans="1:31" s="4" customFormat="1" ht="25.5" customHeight="1">
      <c r="A77" s="418" t="s">
        <v>102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1"/>
      <c r="S77" s="1"/>
      <c r="T77" s="1"/>
      <c r="U77" s="1"/>
      <c r="V77" s="1"/>
      <c r="W77" s="26"/>
      <c r="X77" s="1"/>
      <c r="Y77" s="1"/>
      <c r="Z77" s="1"/>
      <c r="AA77" s="1"/>
      <c r="AB77" s="1"/>
      <c r="AC77" s="1"/>
      <c r="AD77" s="1"/>
      <c r="AE77" s="1"/>
    </row>
    <row r="78" spans="1:31" s="4" customFormat="1" ht="25.5" customHeight="1">
      <c r="A78" s="49"/>
      <c r="B78" s="49"/>
      <c r="C78" s="49"/>
      <c r="D78" s="49"/>
      <c r="E78" s="49"/>
      <c r="F78" s="49"/>
      <c r="G78" s="31"/>
      <c r="H78" s="31"/>
      <c r="I78" s="29"/>
      <c r="J78" s="29"/>
      <c r="K78" s="29"/>
      <c r="L78" s="30"/>
      <c r="M78" s="30"/>
      <c r="N78" s="30"/>
      <c r="O78" s="19"/>
      <c r="P78" s="19"/>
      <c r="Q78" s="1"/>
      <c r="R78" s="1"/>
      <c r="S78" s="1"/>
      <c r="T78" s="1"/>
      <c r="U78" s="1"/>
      <c r="V78" s="1"/>
      <c r="W78" s="26"/>
      <c r="X78" s="1"/>
      <c r="Y78" s="1"/>
      <c r="Z78" s="1"/>
      <c r="AA78" s="1"/>
      <c r="AB78" s="1"/>
      <c r="AC78" s="1"/>
      <c r="AD78" s="1"/>
      <c r="AE78" s="1"/>
    </row>
    <row r="79" spans="1:31" s="4" customFormat="1" ht="25.5" customHeight="1">
      <c r="A79" s="398" t="s">
        <v>48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1"/>
      <c r="S79" s="1"/>
      <c r="T79" s="1"/>
      <c r="U79" s="1"/>
      <c r="V79" s="1"/>
      <c r="W79" s="26"/>
      <c r="X79" s="1"/>
      <c r="Y79" s="1"/>
      <c r="Z79" s="1"/>
      <c r="AA79" s="1"/>
      <c r="AB79" s="1"/>
      <c r="AC79" s="1"/>
      <c r="AD79" s="1"/>
      <c r="AE79" s="1"/>
    </row>
    <row r="80" spans="1:31" s="4" customFormat="1" ht="25.5" customHeight="1" thickBot="1">
      <c r="A80" s="17"/>
      <c r="B80" s="9"/>
      <c r="C80" s="9"/>
      <c r="D80" s="9"/>
      <c r="E80" s="9"/>
      <c r="G80" s="31"/>
      <c r="H80" s="31"/>
      <c r="I80" s="29"/>
      <c r="J80" s="29"/>
      <c r="K80" s="29"/>
      <c r="L80" s="30"/>
      <c r="M80" s="30"/>
      <c r="N80" s="30"/>
      <c r="O80" s="19"/>
      <c r="P80" s="19"/>
      <c r="Q80" s="1"/>
      <c r="R80" s="1"/>
      <c r="S80" s="1"/>
      <c r="T80" s="1"/>
      <c r="U80" s="1"/>
      <c r="V80" s="1"/>
      <c r="W80" s="26"/>
      <c r="X80" s="1"/>
      <c r="Y80" s="1"/>
      <c r="Z80" s="1"/>
      <c r="AA80" s="1"/>
      <c r="AB80" s="1"/>
      <c r="AC80" s="1"/>
      <c r="AD80" s="1"/>
      <c r="AE80" s="1"/>
    </row>
    <row r="81" spans="5:31" s="4" customFormat="1" ht="65.25" customHeight="1" thickBot="1">
      <c r="E81" s="393" t="s">
        <v>55</v>
      </c>
      <c r="F81" s="394"/>
      <c r="G81" s="93" t="s">
        <v>168</v>
      </c>
      <c r="H81" s="93" t="s">
        <v>138</v>
      </c>
      <c r="I81" s="93" t="s">
        <v>135</v>
      </c>
      <c r="J81" s="93" t="s">
        <v>136</v>
      </c>
      <c r="K81" s="94" t="s">
        <v>137</v>
      </c>
      <c r="L81" s="30"/>
      <c r="M81" s="30"/>
      <c r="N81" s="30"/>
      <c r="O81" s="19"/>
      <c r="P81" s="19"/>
      <c r="Q81" s="1"/>
      <c r="R81" s="1"/>
      <c r="S81" s="1"/>
      <c r="T81" s="1"/>
      <c r="U81" s="1"/>
      <c r="V81" s="1"/>
      <c r="W81" s="26"/>
      <c r="X81" s="1"/>
      <c r="Y81" s="1"/>
      <c r="Z81" s="1"/>
      <c r="AA81" s="1"/>
      <c r="AB81" s="1"/>
      <c r="AC81" s="1"/>
      <c r="AD81" s="1"/>
      <c r="AE81" s="1"/>
    </row>
    <row r="82" spans="5:31" s="4" customFormat="1" ht="25.5" customHeight="1">
      <c r="E82" s="395" t="s">
        <v>73</v>
      </c>
      <c r="F82" s="396"/>
      <c r="G82" s="119">
        <f>Français!G80</f>
        <v>2.276</v>
      </c>
      <c r="H82" s="119">
        <f>Français!H80</f>
        <v>59.386</v>
      </c>
      <c r="I82" s="119">
        <f>Français!I80</f>
        <v>135.169</v>
      </c>
      <c r="J82" s="119">
        <f>Français!J80</f>
        <v>576.436</v>
      </c>
      <c r="K82" s="120">
        <f>Français!K80</f>
        <v>77.916</v>
      </c>
      <c r="L82" s="30"/>
      <c r="M82" s="30"/>
      <c r="N82" s="30"/>
      <c r="O82" s="19"/>
      <c r="P82" s="19"/>
      <c r="Q82" s="1"/>
      <c r="R82" s="1"/>
      <c r="S82" s="1"/>
      <c r="T82" s="1"/>
      <c r="U82" s="1"/>
      <c r="V82" s="1"/>
      <c r="W82" s="26"/>
      <c r="X82" s="1"/>
      <c r="Y82" s="1"/>
      <c r="Z82" s="1"/>
      <c r="AA82" s="1"/>
      <c r="AB82" s="1"/>
      <c r="AC82" s="1"/>
      <c r="AD82" s="1"/>
      <c r="AE82" s="1"/>
    </row>
    <row r="83" spans="5:31" s="4" customFormat="1" ht="25.5" customHeight="1">
      <c r="E83" s="385" t="s">
        <v>85</v>
      </c>
      <c r="F83" s="386"/>
      <c r="G83" s="20">
        <f>Français!G81</f>
        <v>2.966</v>
      </c>
      <c r="H83" s="20">
        <f>Français!H81</f>
        <v>67.238</v>
      </c>
      <c r="I83" s="20">
        <f>Français!I81</f>
        <v>199.43</v>
      </c>
      <c r="J83" s="20">
        <f>Français!J81</f>
        <v>582.086</v>
      </c>
      <c r="K83" s="21">
        <f>Français!K81</f>
        <v>116.085</v>
      </c>
      <c r="L83" s="30"/>
      <c r="M83" s="30"/>
      <c r="N83" s="30"/>
      <c r="O83" s="19"/>
      <c r="P83" s="19"/>
      <c r="Q83" s="1"/>
      <c r="R83" s="1"/>
      <c r="S83" s="1"/>
      <c r="T83" s="1"/>
      <c r="U83" s="1"/>
      <c r="V83" s="1"/>
      <c r="W83" s="26"/>
      <c r="X83" s="1"/>
      <c r="Y83" s="1"/>
      <c r="Z83" s="1"/>
      <c r="AA83" s="1"/>
      <c r="AB83" s="1"/>
      <c r="AC83" s="1"/>
      <c r="AD83" s="1"/>
      <c r="AE83" s="1"/>
    </row>
    <row r="84" spans="5:31" s="4" customFormat="1" ht="25.5" customHeight="1">
      <c r="E84" s="385" t="s">
        <v>18</v>
      </c>
      <c r="F84" s="386"/>
      <c r="G84" s="140">
        <f>Français!G82</f>
        <v>2.091</v>
      </c>
      <c r="H84" s="140">
        <f>Français!H82</f>
        <v>60.477</v>
      </c>
      <c r="I84" s="140">
        <f>Français!I82</f>
        <v>126.464</v>
      </c>
      <c r="J84" s="140">
        <f>Français!J82</f>
        <v>588.802</v>
      </c>
      <c r="K84" s="110">
        <f>Français!K82</f>
        <v>74.462</v>
      </c>
      <c r="L84" s="30"/>
      <c r="M84" s="67"/>
      <c r="N84" s="30"/>
      <c r="O84" s="19"/>
      <c r="P84" s="19"/>
      <c r="Q84" s="1"/>
      <c r="R84" s="1"/>
      <c r="S84" s="1"/>
      <c r="T84" s="1"/>
      <c r="U84" s="1"/>
      <c r="V84" s="1"/>
      <c r="W84" s="26"/>
      <c r="X84" s="1"/>
      <c r="Y84" s="1"/>
      <c r="Z84" s="1"/>
      <c r="AA84" s="1"/>
      <c r="AB84" s="1"/>
      <c r="AC84" s="1"/>
      <c r="AD84" s="1"/>
      <c r="AE84" s="1"/>
    </row>
    <row r="85" spans="5:31" s="4" customFormat="1" ht="25.5" customHeight="1" thickBot="1">
      <c r="E85" s="383" t="s">
        <v>86</v>
      </c>
      <c r="F85" s="384"/>
      <c r="G85" s="122">
        <f>Français!G83</f>
        <v>2.927</v>
      </c>
      <c r="H85" s="122">
        <f>Français!H83</f>
        <v>63.966</v>
      </c>
      <c r="I85" s="141">
        <f>Français!I83</f>
        <v>187.229</v>
      </c>
      <c r="J85" s="122">
        <f>Français!J83</f>
        <v>592.041</v>
      </c>
      <c r="K85" s="128">
        <f>Français!K83</f>
        <v>110.847</v>
      </c>
      <c r="L85" s="30"/>
      <c r="M85" s="30"/>
      <c r="N85" s="30"/>
      <c r="O85" s="19"/>
      <c r="P85" s="19"/>
      <c r="Q85" s="1"/>
      <c r="R85" s="1"/>
      <c r="S85" s="1"/>
      <c r="T85" s="1"/>
      <c r="U85" s="1"/>
      <c r="V85" s="1"/>
      <c r="W85" s="26"/>
      <c r="X85" s="1"/>
      <c r="Y85" s="1"/>
      <c r="Z85" s="1"/>
      <c r="AA85" s="1"/>
      <c r="AB85" s="1"/>
      <c r="AC85" s="1"/>
      <c r="AD85" s="1"/>
      <c r="AE85" s="1"/>
    </row>
    <row r="86" spans="5:31" s="4" customFormat="1" ht="25.5" customHeight="1" thickBot="1">
      <c r="E86" s="390" t="s">
        <v>20</v>
      </c>
      <c r="F86" s="391"/>
      <c r="G86" s="118">
        <f>Français!G84</f>
        <v>10.26</v>
      </c>
      <c r="H86" s="118">
        <f>Français!H84</f>
        <v>63.185</v>
      </c>
      <c r="I86" s="118">
        <f>Français!I84</f>
        <v>648.292</v>
      </c>
      <c r="J86" s="118">
        <f>Français!J84</f>
        <v>585.093</v>
      </c>
      <c r="K86" s="112">
        <f>Français!K84</f>
        <v>379.30999999999995</v>
      </c>
      <c r="L86" s="30"/>
      <c r="M86" s="30"/>
      <c r="N86" s="30"/>
      <c r="O86" s="19"/>
      <c r="P86" s="19"/>
      <c r="Q86" s="1"/>
      <c r="R86" s="1"/>
      <c r="S86" s="1"/>
      <c r="T86" s="1"/>
      <c r="U86" s="1"/>
      <c r="V86" s="1"/>
      <c r="W86" s="26"/>
      <c r="X86" s="1"/>
      <c r="Y86" s="1"/>
      <c r="Z86" s="1"/>
      <c r="AA86" s="1"/>
      <c r="AB86" s="1"/>
      <c r="AC86" s="1"/>
      <c r="AD86" s="1"/>
      <c r="AE86" s="1"/>
    </row>
    <row r="87" spans="4:31" s="4" customFormat="1" ht="25.5" customHeight="1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19"/>
      <c r="P87" s="19"/>
      <c r="Q87" s="1"/>
      <c r="R87" s="1"/>
      <c r="S87" s="1"/>
      <c r="T87" s="1"/>
      <c r="U87" s="1"/>
      <c r="V87" s="1"/>
      <c r="W87" s="26"/>
      <c r="X87" s="1"/>
      <c r="Y87" s="1"/>
      <c r="Z87" s="1"/>
      <c r="AA87" s="1"/>
      <c r="AB87" s="1"/>
      <c r="AC87" s="1"/>
      <c r="AD87" s="1"/>
      <c r="AE87" s="1"/>
    </row>
    <row r="88" spans="4:31" s="4" customFormat="1" ht="25.5" customHeight="1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9"/>
      <c r="P88" s="19"/>
      <c r="Q88" s="1"/>
      <c r="R88" s="1"/>
      <c r="S88" s="1"/>
      <c r="T88" s="1"/>
      <c r="U88" s="1"/>
      <c r="V88" s="1"/>
      <c r="W88" s="26"/>
      <c r="X88" s="1"/>
      <c r="Y88" s="1"/>
      <c r="Z88" s="1"/>
      <c r="AA88" s="1"/>
      <c r="AB88" s="1"/>
      <c r="AC88" s="1"/>
      <c r="AD88" s="1"/>
      <c r="AE88" s="1"/>
    </row>
    <row r="89" spans="4:31" s="4" customFormat="1" ht="25.5" customHeight="1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9"/>
      <c r="P89" s="19"/>
      <c r="Q89" s="1"/>
      <c r="R89" s="1"/>
      <c r="S89" s="1"/>
      <c r="T89" s="1"/>
      <c r="U89" s="1"/>
      <c r="V89" s="1"/>
      <c r="W89" s="26"/>
      <c r="X89" s="1"/>
      <c r="Y89" s="1"/>
      <c r="Z89" s="1"/>
      <c r="AA89" s="1"/>
      <c r="AB89" s="1"/>
      <c r="AC89" s="1"/>
      <c r="AD89" s="1"/>
      <c r="AE89" s="1"/>
    </row>
    <row r="90" spans="1:31" s="4" customFormat="1" ht="25.5" customHeight="1">
      <c r="A90" s="398" t="s">
        <v>49</v>
      </c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1"/>
      <c r="S90" s="1"/>
      <c r="T90" s="1"/>
      <c r="U90" s="1"/>
      <c r="V90" s="1"/>
      <c r="W90" s="26"/>
      <c r="X90" s="1"/>
      <c r="Y90" s="1"/>
      <c r="Z90" s="1"/>
      <c r="AA90" s="1"/>
      <c r="AB90" s="1"/>
      <c r="AC90" s="1"/>
      <c r="AD90" s="1"/>
      <c r="AE90" s="1"/>
    </row>
    <row r="91" spans="1:31" s="4" customFormat="1" ht="1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1"/>
      <c r="S91" s="1"/>
      <c r="T91" s="1"/>
      <c r="U91" s="1"/>
      <c r="V91" s="1"/>
      <c r="W91" s="26"/>
      <c r="X91" s="1"/>
      <c r="Y91" s="1"/>
      <c r="Z91" s="1"/>
      <c r="AA91" s="1"/>
      <c r="AB91" s="1"/>
      <c r="AC91" s="1"/>
      <c r="AD91" s="1"/>
      <c r="AE91" s="1"/>
    </row>
    <row r="92" spans="1:31" s="4" customFormat="1" ht="25.5" customHeight="1" thickBot="1">
      <c r="A92" s="392" t="s">
        <v>45</v>
      </c>
      <c r="B92" s="392"/>
      <c r="C92" s="392"/>
      <c r="D92" s="392"/>
      <c r="E92" s="392"/>
      <c r="F92" s="392"/>
      <c r="G92" s="31"/>
      <c r="H92" s="31"/>
      <c r="I92" s="392" t="s">
        <v>50</v>
      </c>
      <c r="J92" s="392"/>
      <c r="K92" s="392"/>
      <c r="L92" s="392"/>
      <c r="M92" s="392"/>
      <c r="N92" s="392"/>
      <c r="O92" s="392"/>
      <c r="P92" s="19"/>
      <c r="Q92" s="1"/>
      <c r="R92" s="1"/>
      <c r="S92" s="1"/>
      <c r="T92" s="1"/>
      <c r="U92" s="1"/>
      <c r="V92" s="1"/>
      <c r="W92" s="26"/>
      <c r="X92" s="1"/>
      <c r="Y92" s="1"/>
      <c r="Z92" s="1"/>
      <c r="AA92" s="1"/>
      <c r="AB92" s="1"/>
      <c r="AC92" s="1"/>
      <c r="AD92" s="1"/>
      <c r="AE92" s="1"/>
    </row>
    <row r="93" spans="1:31" s="4" customFormat="1" ht="39.75" customHeight="1" thickBot="1">
      <c r="A93" s="135" t="s">
        <v>55</v>
      </c>
      <c r="B93" s="93" t="s">
        <v>169</v>
      </c>
      <c r="C93" s="93" t="s">
        <v>131</v>
      </c>
      <c r="D93" s="93" t="s">
        <v>132</v>
      </c>
      <c r="E93" s="93" t="s">
        <v>133</v>
      </c>
      <c r="F93" s="96" t="s">
        <v>170</v>
      </c>
      <c r="G93" s="139"/>
      <c r="H93" s="139"/>
      <c r="I93" s="393" t="s">
        <v>55</v>
      </c>
      <c r="J93" s="394"/>
      <c r="K93" s="93" t="s">
        <v>169</v>
      </c>
      <c r="L93" s="93" t="s">
        <v>131</v>
      </c>
      <c r="M93" s="93" t="s">
        <v>132</v>
      </c>
      <c r="N93" s="93" t="s">
        <v>133</v>
      </c>
      <c r="O93" s="96" t="s">
        <v>170</v>
      </c>
      <c r="P93" s="19"/>
      <c r="Q93" s="1"/>
      <c r="R93" s="1"/>
      <c r="S93" s="1"/>
      <c r="T93" s="1"/>
      <c r="U93" s="1"/>
      <c r="V93" s="1"/>
      <c r="W93" s="26"/>
      <c r="X93" s="1"/>
      <c r="Y93" s="1"/>
      <c r="Z93" s="1"/>
      <c r="AA93" s="1"/>
      <c r="AB93" s="1"/>
      <c r="AC93" s="1"/>
      <c r="AD93" s="1"/>
      <c r="AE93" s="1"/>
    </row>
    <row r="94" spans="1:31" s="4" customFormat="1" ht="25.5" customHeight="1">
      <c r="A94" s="129" t="s">
        <v>58</v>
      </c>
      <c r="B94" s="119">
        <f>Français!B90</f>
        <v>2.127</v>
      </c>
      <c r="C94" s="119">
        <f>Français!C90</f>
        <v>1386.037</v>
      </c>
      <c r="D94" s="119">
        <f>Français!D90</f>
        <v>2.948</v>
      </c>
      <c r="E94" s="119">
        <f>Français!E90</f>
        <v>577.892</v>
      </c>
      <c r="F94" s="120">
        <f>Français!F90</f>
        <v>5.102</v>
      </c>
      <c r="G94" s="139"/>
      <c r="H94" s="139"/>
      <c r="I94" s="395" t="s">
        <v>73</v>
      </c>
      <c r="J94" s="396"/>
      <c r="K94" s="119">
        <f>Français!K90</f>
        <v>12.501</v>
      </c>
      <c r="L94" s="119">
        <f>Français!L90</f>
        <v>6.964</v>
      </c>
      <c r="M94" s="119">
        <f>Français!M90</f>
        <v>50.307</v>
      </c>
      <c r="N94" s="119">
        <f>Français!N90</f>
        <v>577.892</v>
      </c>
      <c r="O94" s="120">
        <f>Français!O90</f>
        <v>87.053</v>
      </c>
      <c r="P94" s="19"/>
      <c r="Q94" s="1"/>
      <c r="R94" s="1"/>
      <c r="S94" s="1"/>
      <c r="T94" s="1"/>
      <c r="U94" s="1"/>
      <c r="V94" s="1"/>
      <c r="W94" s="26"/>
      <c r="X94" s="1"/>
      <c r="Y94" s="1"/>
      <c r="Z94" s="1"/>
      <c r="AA94" s="1"/>
      <c r="AB94" s="1"/>
      <c r="AC94" s="1"/>
      <c r="AD94" s="1"/>
      <c r="AE94" s="1"/>
    </row>
    <row r="95" spans="1:31" s="4" customFormat="1" ht="25.5" customHeight="1">
      <c r="A95" s="105" t="s">
        <v>87</v>
      </c>
      <c r="B95" s="20">
        <f>Français!B91</f>
        <v>1.608</v>
      </c>
      <c r="C95" s="20">
        <f>Français!C91</f>
        <v>1386.037</v>
      </c>
      <c r="D95" s="20">
        <f>Français!D91</f>
        <v>2.229</v>
      </c>
      <c r="E95" s="20">
        <f>Français!E91</f>
        <v>584.449</v>
      </c>
      <c r="F95" s="21">
        <f>Français!F91</f>
        <v>3.814</v>
      </c>
      <c r="G95" s="139"/>
      <c r="H95" s="139"/>
      <c r="I95" s="385" t="s">
        <v>85</v>
      </c>
      <c r="J95" s="386"/>
      <c r="K95" s="140">
        <f>Français!K91</f>
        <v>10.045</v>
      </c>
      <c r="L95" s="140">
        <f>Français!L91</f>
        <v>7.335</v>
      </c>
      <c r="M95" s="140">
        <f>Français!M91</f>
        <v>42.884</v>
      </c>
      <c r="N95" s="140">
        <f>Français!N91</f>
        <v>582.086</v>
      </c>
      <c r="O95" s="110">
        <f>Français!O91</f>
        <v>73.672</v>
      </c>
      <c r="P95" s="19"/>
      <c r="Q95" s="1"/>
      <c r="R95" s="1"/>
      <c r="S95" s="1"/>
      <c r="T95" s="1"/>
      <c r="U95" s="1"/>
      <c r="V95" s="1"/>
      <c r="W95" s="26"/>
      <c r="X95" s="1"/>
      <c r="Y95" s="1"/>
      <c r="Z95" s="1"/>
      <c r="AA95" s="1"/>
      <c r="AB95" s="1"/>
      <c r="AC95" s="1"/>
      <c r="AD95" s="1"/>
      <c r="AE95" s="1"/>
    </row>
    <row r="96" spans="1:31" s="4" customFormat="1" ht="25.5" customHeight="1">
      <c r="A96" s="105" t="s">
        <v>53</v>
      </c>
      <c r="B96" s="20">
        <f>Français!B92</f>
        <v>1.601</v>
      </c>
      <c r="C96" s="20">
        <f>Français!C92</f>
        <v>585.355</v>
      </c>
      <c r="D96" s="20">
        <f>Français!D92</f>
        <v>0.937</v>
      </c>
      <c r="E96" s="20">
        <f>Français!E92</f>
        <v>591.01</v>
      </c>
      <c r="F96" s="21">
        <f>Français!F92</f>
        <v>1.586</v>
      </c>
      <c r="G96" s="139"/>
      <c r="H96" s="139"/>
      <c r="I96" s="385" t="s">
        <v>18</v>
      </c>
      <c r="J96" s="386"/>
      <c r="K96" s="140">
        <f>Français!K92</f>
        <v>12.458</v>
      </c>
      <c r="L96" s="140">
        <f>Français!L92</f>
        <v>7.329</v>
      </c>
      <c r="M96" s="140">
        <f>Français!M92</f>
        <v>53.759</v>
      </c>
      <c r="N96" s="140">
        <f>Français!N92</f>
        <v>588.802</v>
      </c>
      <c r="O96" s="110">
        <f>Français!O92</f>
        <v>91.301</v>
      </c>
      <c r="P96" s="19"/>
      <c r="Q96" s="1"/>
      <c r="R96" s="1"/>
      <c r="S96" s="1"/>
      <c r="T96" s="1"/>
      <c r="U96" s="1"/>
      <c r="V96" s="1"/>
      <c r="W96" s="26"/>
      <c r="X96" s="1"/>
      <c r="Y96" s="1"/>
      <c r="Z96" s="1"/>
      <c r="AA96" s="1"/>
      <c r="AB96" s="1"/>
      <c r="AC96" s="1"/>
      <c r="AD96" s="1"/>
      <c r="AE96" s="1"/>
    </row>
    <row r="97" spans="1:31" s="4" customFormat="1" ht="25.5" customHeight="1" thickBot="1">
      <c r="A97" s="124" t="s">
        <v>88</v>
      </c>
      <c r="B97" s="122">
        <f>Français!B93</f>
        <v>1.857</v>
      </c>
      <c r="C97" s="122">
        <f>Français!C93</f>
        <v>1424.386</v>
      </c>
      <c r="D97" s="122">
        <f>Français!D93</f>
        <v>2.645</v>
      </c>
      <c r="E97" s="122">
        <f>Français!E93</f>
        <v>592.5</v>
      </c>
      <c r="F97" s="102">
        <f>Français!F93</f>
        <v>4.464</v>
      </c>
      <c r="G97" s="139"/>
      <c r="H97" s="139"/>
      <c r="I97" s="383" t="s">
        <v>86</v>
      </c>
      <c r="J97" s="384"/>
      <c r="K97" s="141">
        <f>Français!K93</f>
        <v>12.462</v>
      </c>
      <c r="L97" s="141">
        <f>Français!L93</f>
        <v>6.779</v>
      </c>
      <c r="M97" s="141">
        <f>Français!M93</f>
        <v>50.019</v>
      </c>
      <c r="N97" s="141">
        <f>Français!N93</f>
        <v>592.041</v>
      </c>
      <c r="O97" s="128">
        <f>Français!O93</f>
        <v>84.486</v>
      </c>
      <c r="P97" s="19"/>
      <c r="Q97" s="1"/>
      <c r="R97" s="1"/>
      <c r="S97" s="1"/>
      <c r="T97" s="1"/>
      <c r="U97" s="1"/>
      <c r="V97" s="1"/>
      <c r="W97" s="26"/>
      <c r="X97" s="1"/>
      <c r="Y97" s="1"/>
      <c r="Z97" s="1"/>
      <c r="AA97" s="1"/>
      <c r="AB97" s="1"/>
      <c r="AC97" s="1"/>
      <c r="AD97" s="1"/>
      <c r="AE97" s="1"/>
    </row>
    <row r="98" spans="1:31" s="4" customFormat="1" ht="41.25" customHeight="1" thickBot="1">
      <c r="A98" s="82" t="s">
        <v>20</v>
      </c>
      <c r="B98" s="118">
        <f>Français!B94</f>
        <v>7.1930000000000005</v>
      </c>
      <c r="C98" s="118">
        <f>Français!C94</f>
        <v>1217.71</v>
      </c>
      <c r="D98" s="118">
        <f>Français!D94</f>
        <v>8.759</v>
      </c>
      <c r="E98" s="118">
        <f>Français!E94</f>
        <v>586.604</v>
      </c>
      <c r="F98" s="112">
        <f>Français!F94</f>
        <v>14.966000000000001</v>
      </c>
      <c r="G98" s="139"/>
      <c r="H98" s="139"/>
      <c r="I98" s="390" t="s">
        <v>20</v>
      </c>
      <c r="J98" s="391"/>
      <c r="K98" s="118">
        <f>Français!K94</f>
        <v>47.465999999999994</v>
      </c>
      <c r="L98" s="118">
        <f>Français!L94</f>
        <v>7.089</v>
      </c>
      <c r="M98" s="118">
        <f>Français!M94</f>
        <v>196.969</v>
      </c>
      <c r="N98" s="118">
        <f>Français!N94</f>
        <v>586.604</v>
      </c>
      <c r="O98" s="112">
        <f>Français!O94</f>
        <v>336.512</v>
      </c>
      <c r="P98" s="19"/>
      <c r="Q98" s="1"/>
      <c r="R98" s="1"/>
      <c r="S98" s="1"/>
      <c r="T98" s="1"/>
      <c r="U98" s="1"/>
      <c r="V98" s="1"/>
      <c r="W98" s="26"/>
      <c r="X98" s="1"/>
      <c r="Y98" s="1"/>
      <c r="Z98" s="1"/>
      <c r="AA98" s="1"/>
      <c r="AB98" s="1"/>
      <c r="AC98" s="1"/>
      <c r="AD98" s="1"/>
      <c r="AE98" s="1"/>
    </row>
    <row r="99" spans="1:31" s="4" customFormat="1" ht="25.5" customHeight="1">
      <c r="A99" s="28"/>
      <c r="B99" s="28"/>
      <c r="C99" s="28"/>
      <c r="D99" s="28"/>
      <c r="E99" s="28"/>
      <c r="F99" s="28"/>
      <c r="G99" s="31"/>
      <c r="H99" s="31"/>
      <c r="P99" s="19"/>
      <c r="Q99" s="1"/>
      <c r="R99" s="1"/>
      <c r="S99" s="1"/>
      <c r="T99" s="1"/>
      <c r="U99" s="1"/>
      <c r="V99" s="1"/>
      <c r="W99" s="26"/>
      <c r="X99" s="1"/>
      <c r="Y99" s="1"/>
      <c r="Z99" s="1"/>
      <c r="AA99" s="1"/>
      <c r="AB99" s="1"/>
      <c r="AC99" s="1"/>
      <c r="AD99" s="1"/>
      <c r="AE99" s="1"/>
    </row>
    <row r="100" spans="1:31" s="4" customFormat="1" ht="25.5" customHeight="1">
      <c r="A100" s="29"/>
      <c r="B100" s="29"/>
      <c r="C100" s="29"/>
      <c r="D100" s="29"/>
      <c r="E100" s="29"/>
      <c r="F100" s="29"/>
      <c r="G100" s="31"/>
      <c r="H100" s="31"/>
      <c r="P100" s="19"/>
      <c r="Q100" s="1"/>
      <c r="R100" s="1"/>
      <c r="S100" s="1"/>
      <c r="T100" s="1"/>
      <c r="U100" s="1"/>
      <c r="V100" s="1"/>
      <c r="W100" s="26"/>
      <c r="X100" s="1"/>
      <c r="Y100" s="1"/>
      <c r="Z100" s="1"/>
      <c r="AA100" s="1"/>
      <c r="AB100" s="1"/>
      <c r="AC100" s="1"/>
      <c r="AD100" s="1"/>
      <c r="AE100" s="1"/>
    </row>
    <row r="101" spans="1:31" s="4" customFormat="1" ht="25.5" customHeight="1">
      <c r="A101" s="29"/>
      <c r="B101" s="29"/>
      <c r="C101" s="29"/>
      <c r="D101" s="29"/>
      <c r="E101" s="29"/>
      <c r="F101" s="29"/>
      <c r="G101" s="31"/>
      <c r="H101" s="31"/>
      <c r="P101" s="19"/>
      <c r="Q101" s="1"/>
      <c r="R101" s="1"/>
      <c r="S101" s="1"/>
      <c r="T101" s="1"/>
      <c r="U101" s="1"/>
      <c r="V101" s="1"/>
      <c r="W101" s="26"/>
      <c r="X101" s="1"/>
      <c r="Y101" s="1"/>
      <c r="Z101" s="1"/>
      <c r="AA101" s="1"/>
      <c r="AB101" s="1"/>
      <c r="AC101" s="1"/>
      <c r="AD101" s="1"/>
      <c r="AE101" s="1"/>
    </row>
    <row r="102" spans="1:31" s="4" customFormat="1" ht="25.5" customHeight="1">
      <c r="A102" s="389" t="s">
        <v>77</v>
      </c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1"/>
      <c r="S102" s="1"/>
      <c r="T102" s="1"/>
      <c r="U102" s="1"/>
      <c r="V102" s="1"/>
      <c r="W102" s="26"/>
      <c r="X102" s="1"/>
      <c r="Y102" s="1"/>
      <c r="Z102" s="1"/>
      <c r="AA102" s="1"/>
      <c r="AB102" s="1"/>
      <c r="AC102" s="1"/>
      <c r="AD102" s="1"/>
      <c r="AE102" s="1"/>
    </row>
    <row r="103" spans="1:31" s="4" customFormat="1" ht="17.2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1"/>
      <c r="S103" s="1"/>
      <c r="T103" s="1"/>
      <c r="U103" s="1"/>
      <c r="V103" s="1"/>
      <c r="W103" s="26"/>
      <c r="X103" s="1"/>
      <c r="Y103" s="1"/>
      <c r="Z103" s="1"/>
      <c r="AA103" s="1"/>
      <c r="AB103" s="1"/>
      <c r="AC103" s="1"/>
      <c r="AD103" s="1"/>
      <c r="AE103" s="1"/>
    </row>
    <row r="104" spans="1:31" s="4" customFormat="1" ht="25.5" customHeight="1" thickBot="1">
      <c r="A104" s="31"/>
      <c r="B104" s="31"/>
      <c r="C104" s="31"/>
      <c r="D104" s="31"/>
      <c r="E104" s="392" t="s">
        <v>78</v>
      </c>
      <c r="F104" s="392"/>
      <c r="G104" s="392"/>
      <c r="H104" s="392"/>
      <c r="I104" s="392"/>
      <c r="J104" s="392"/>
      <c r="K104" s="392"/>
      <c r="L104" s="30"/>
      <c r="M104" s="30"/>
      <c r="N104" s="30"/>
      <c r="O104" s="19"/>
      <c r="P104" s="19"/>
      <c r="Q104" s="1"/>
      <c r="R104" s="1"/>
      <c r="S104" s="1"/>
      <c r="T104" s="1"/>
      <c r="U104" s="1"/>
      <c r="V104" s="1"/>
      <c r="W104" s="26"/>
      <c r="X104" s="1"/>
      <c r="Y104" s="1"/>
      <c r="Z104" s="1"/>
      <c r="AA104" s="1"/>
      <c r="AB104" s="1"/>
      <c r="AC104" s="1"/>
      <c r="AD104" s="1"/>
      <c r="AE104" s="1"/>
    </row>
    <row r="105" spans="5:31" s="4" customFormat="1" ht="51.75" customHeight="1" thickBot="1">
      <c r="E105" s="393" t="s">
        <v>55</v>
      </c>
      <c r="F105" s="394"/>
      <c r="G105" s="93" t="s">
        <v>177</v>
      </c>
      <c r="H105" s="93" t="s">
        <v>178</v>
      </c>
      <c r="I105" s="93" t="s">
        <v>132</v>
      </c>
      <c r="J105" s="93" t="s">
        <v>133</v>
      </c>
      <c r="K105" s="96" t="s">
        <v>170</v>
      </c>
      <c r="L105" s="19"/>
      <c r="M105" s="1"/>
      <c r="N105" s="19"/>
      <c r="O105" s="1"/>
      <c r="P105" s="19"/>
      <c r="Q105" s="1"/>
      <c r="R105" s="1"/>
      <c r="S105" s="1"/>
      <c r="T105" s="1"/>
      <c r="U105" s="1"/>
      <c r="V105" s="1"/>
      <c r="W105" s="26"/>
      <c r="X105" s="1"/>
      <c r="Y105" s="1"/>
      <c r="Z105" s="1"/>
      <c r="AA105" s="1"/>
      <c r="AB105" s="1"/>
      <c r="AC105" s="1"/>
      <c r="AD105" s="1"/>
      <c r="AE105" s="1"/>
    </row>
    <row r="106" spans="5:31" s="4" customFormat="1" ht="37.5" customHeight="1">
      <c r="E106" s="395" t="s">
        <v>73</v>
      </c>
      <c r="F106" s="396"/>
      <c r="G106" s="119">
        <f>Français!G100</f>
        <v>4.259</v>
      </c>
      <c r="H106" s="119">
        <f>Français!H100</f>
        <v>281780.71</v>
      </c>
      <c r="I106" s="119">
        <f>Français!I100</f>
        <v>1.2</v>
      </c>
      <c r="J106" s="119">
        <f>Français!J100</f>
        <v>577.892</v>
      </c>
      <c r="K106" s="120">
        <f>Français!K100</f>
        <v>2.077</v>
      </c>
      <c r="L106" s="19"/>
      <c r="M106" s="1"/>
      <c r="N106" s="19"/>
      <c r="O106" s="1"/>
      <c r="P106" s="19"/>
      <c r="Q106" s="1"/>
      <c r="R106" s="1"/>
      <c r="S106" s="1"/>
      <c r="T106" s="1"/>
      <c r="U106" s="1"/>
      <c r="V106" s="1"/>
      <c r="W106" s="26"/>
      <c r="X106" s="1"/>
      <c r="Y106" s="1"/>
      <c r="Z106" s="1"/>
      <c r="AA106" s="1"/>
      <c r="AB106" s="1"/>
      <c r="AC106" s="1"/>
      <c r="AD106" s="1"/>
      <c r="AE106" s="1"/>
    </row>
    <row r="107" spans="5:31" s="4" customFormat="1" ht="25.5" customHeight="1">
      <c r="E107" s="385" t="s">
        <v>85</v>
      </c>
      <c r="F107" s="386"/>
      <c r="G107" s="20">
        <f>Français!G101</f>
        <v>4.381</v>
      </c>
      <c r="H107" s="121">
        <f>Français!H101</f>
        <v>281780.71</v>
      </c>
      <c r="I107" s="20">
        <f>Français!I101</f>
        <v>1.234</v>
      </c>
      <c r="J107" s="20">
        <f>Français!J101</f>
        <v>582.086</v>
      </c>
      <c r="K107" s="21">
        <f>Français!K101</f>
        <v>2.121</v>
      </c>
      <c r="L107" s="19"/>
      <c r="M107" s="1"/>
      <c r="N107" s="19"/>
      <c r="O107" s="1"/>
      <c r="P107" s="19"/>
      <c r="Q107" s="1"/>
      <c r="R107" s="1"/>
      <c r="S107" s="1"/>
      <c r="T107" s="1"/>
      <c r="U107" s="1"/>
      <c r="V107" s="1"/>
      <c r="W107" s="26"/>
      <c r="X107" s="1"/>
      <c r="Y107" s="1"/>
      <c r="Z107" s="1"/>
      <c r="AA107" s="1"/>
      <c r="AB107" s="1"/>
      <c r="AC107" s="1"/>
      <c r="AD107" s="1"/>
      <c r="AE107" s="1"/>
    </row>
    <row r="108" spans="5:31" s="4" customFormat="1" ht="25.5" customHeight="1">
      <c r="E108" s="385" t="s">
        <v>18</v>
      </c>
      <c r="F108" s="386"/>
      <c r="G108" s="20">
        <f>Français!G102</f>
        <v>4.905</v>
      </c>
      <c r="H108" s="121">
        <f>Français!H102</f>
        <v>281780.71</v>
      </c>
      <c r="I108" s="20">
        <f>Français!I102</f>
        <v>1.382</v>
      </c>
      <c r="J108" s="20">
        <f>Français!J102</f>
        <v>588.802</v>
      </c>
      <c r="K108" s="21">
        <f>Français!K102</f>
        <v>2.347</v>
      </c>
      <c r="L108" s="19"/>
      <c r="M108" s="1"/>
      <c r="N108" s="19"/>
      <c r="O108" s="1"/>
      <c r="P108" s="19"/>
      <c r="Q108" s="1"/>
      <c r="R108" s="1"/>
      <c r="S108" s="1"/>
      <c r="T108" s="1"/>
      <c r="U108" s="1"/>
      <c r="V108" s="1"/>
      <c r="W108" s="26"/>
      <c r="X108" s="1"/>
      <c r="Y108" s="1"/>
      <c r="Z108" s="1"/>
      <c r="AA108" s="1"/>
      <c r="AB108" s="1"/>
      <c r="AC108" s="1"/>
      <c r="AD108" s="1"/>
      <c r="AE108" s="1"/>
    </row>
    <row r="109" spans="5:31" s="4" customFormat="1" ht="25.5" customHeight="1" thickBot="1">
      <c r="E109" s="383" t="s">
        <v>86</v>
      </c>
      <c r="F109" s="384"/>
      <c r="G109" s="122">
        <f>Français!G103</f>
        <v>4.179</v>
      </c>
      <c r="H109" s="123">
        <f>Français!H103</f>
        <v>281780.71</v>
      </c>
      <c r="I109" s="122">
        <f>Français!I103</f>
        <v>1.178</v>
      </c>
      <c r="J109" s="122">
        <f>Français!J103</f>
        <v>592.041</v>
      </c>
      <c r="K109" s="102">
        <f>Français!K103</f>
        <v>1.989</v>
      </c>
      <c r="L109" s="19"/>
      <c r="M109" s="1"/>
      <c r="N109" s="19"/>
      <c r="O109" s="1"/>
      <c r="P109" s="19"/>
      <c r="Q109" s="1"/>
      <c r="R109" s="1"/>
      <c r="S109" s="1"/>
      <c r="T109" s="1"/>
      <c r="U109" s="1"/>
      <c r="V109" s="1"/>
      <c r="W109" s="26"/>
      <c r="X109" s="1"/>
      <c r="Y109" s="1"/>
      <c r="Z109" s="1"/>
      <c r="AA109" s="1"/>
      <c r="AB109" s="1"/>
      <c r="AC109" s="1"/>
      <c r="AD109" s="1"/>
      <c r="AE109" s="1"/>
    </row>
    <row r="110" spans="5:31" s="4" customFormat="1" ht="25.5" customHeight="1" thickBot="1">
      <c r="E110" s="390" t="s">
        <v>20</v>
      </c>
      <c r="F110" s="391"/>
      <c r="G110" s="118">
        <f>Français!G104</f>
        <v>17.724000000000004</v>
      </c>
      <c r="H110" s="118">
        <f>Français!H104</f>
        <v>281780.71</v>
      </c>
      <c r="I110" s="118">
        <f>Français!I104</f>
        <v>4.994</v>
      </c>
      <c r="J110" s="118">
        <f>Français!J104</f>
        <v>586.604</v>
      </c>
      <c r="K110" s="112">
        <f>Français!K104</f>
        <v>8.534</v>
      </c>
      <c r="L110" s="19"/>
      <c r="M110" s="1"/>
      <c r="N110" s="19"/>
      <c r="O110" s="1"/>
      <c r="P110" s="19"/>
      <c r="Q110" s="1"/>
      <c r="R110" s="1"/>
      <c r="S110" s="1"/>
      <c r="T110" s="1"/>
      <c r="U110" s="1"/>
      <c r="V110" s="1"/>
      <c r="W110" s="26"/>
      <c r="X110" s="1"/>
      <c r="Y110" s="1"/>
      <c r="Z110" s="1"/>
      <c r="AA110" s="1"/>
      <c r="AB110" s="1"/>
      <c r="AC110" s="1"/>
      <c r="AD110" s="1"/>
      <c r="AE110" s="1"/>
    </row>
    <row r="111" spans="7:31" s="4" customFormat="1" ht="25.5" customHeight="1">
      <c r="G111" s="31"/>
      <c r="H111" s="31"/>
      <c r="I111" s="29"/>
      <c r="J111" s="29"/>
      <c r="K111" s="29"/>
      <c r="L111" s="19"/>
      <c r="M111" s="1"/>
      <c r="N111" s="19"/>
      <c r="O111" s="1"/>
      <c r="P111" s="19"/>
      <c r="Q111" s="1"/>
      <c r="R111" s="1"/>
      <c r="S111" s="1"/>
      <c r="T111" s="1"/>
      <c r="U111" s="1"/>
      <c r="V111" s="1"/>
      <c r="W111" s="26"/>
      <c r="X111" s="1"/>
      <c r="Y111" s="1"/>
      <c r="Z111" s="1"/>
      <c r="AA111" s="1"/>
      <c r="AB111" s="1"/>
      <c r="AC111" s="1"/>
      <c r="AD111" s="1"/>
      <c r="AE111" s="1"/>
    </row>
    <row r="112" spans="1:31" s="4" customFormat="1" ht="25.5" customHeight="1">
      <c r="A112" s="31"/>
      <c r="B112" s="31"/>
      <c r="C112" s="31"/>
      <c r="D112" s="31"/>
      <c r="E112" s="31"/>
      <c r="F112" s="31"/>
      <c r="G112" s="31"/>
      <c r="H112" s="31"/>
      <c r="I112" s="29"/>
      <c r="J112" s="29"/>
      <c r="K112" s="29"/>
      <c r="L112" s="19"/>
      <c r="M112" s="1"/>
      <c r="N112" s="19"/>
      <c r="O112" s="1"/>
      <c r="P112" s="19"/>
      <c r="Q112" s="1"/>
      <c r="R112" s="1"/>
      <c r="S112" s="1"/>
      <c r="T112" s="1"/>
      <c r="U112" s="1"/>
      <c r="V112" s="1"/>
      <c r="W112" s="26"/>
      <c r="X112" s="1"/>
      <c r="Y112" s="1"/>
      <c r="Z112" s="1"/>
      <c r="AA112" s="1"/>
      <c r="AB112" s="1"/>
      <c r="AC112" s="1"/>
      <c r="AD112" s="1"/>
      <c r="AE112" s="1"/>
    </row>
    <row r="113" spans="1:31" s="4" customFormat="1" ht="25.5" customHeight="1">
      <c r="A113" s="31"/>
      <c r="B113" s="31"/>
      <c r="C113" s="31"/>
      <c r="D113" s="31"/>
      <c r="E113" s="31"/>
      <c r="F113" s="31"/>
      <c r="G113" s="31"/>
      <c r="H113" s="31"/>
      <c r="I113" s="29"/>
      <c r="J113" s="29"/>
      <c r="K113" s="29"/>
      <c r="L113" s="30"/>
      <c r="M113" s="30"/>
      <c r="N113" s="30"/>
      <c r="O113" s="19"/>
      <c r="P113" s="19"/>
      <c r="Q113" s="1"/>
      <c r="R113" s="1"/>
      <c r="S113" s="1"/>
      <c r="T113" s="1"/>
      <c r="U113" s="1"/>
      <c r="V113" s="1"/>
      <c r="W113" s="26"/>
      <c r="X113" s="1"/>
      <c r="Y113" s="1"/>
      <c r="Z113" s="1"/>
      <c r="AA113" s="1"/>
      <c r="AB113" s="1"/>
      <c r="AC113" s="1"/>
      <c r="AD113" s="1"/>
      <c r="AE113" s="1"/>
    </row>
    <row r="114" spans="1:17" s="4" customFormat="1" ht="20.25" customHeight="1">
      <c r="A114" s="449" t="s">
        <v>103</v>
      </c>
      <c r="B114" s="44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</row>
    <row r="115" spans="1:17" s="4" customFormat="1" ht="18" customHeight="1">
      <c r="A115" s="448" t="s">
        <v>51</v>
      </c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</row>
    <row r="116" spans="1:17" s="4" customFormat="1" ht="15.75">
      <c r="A116" s="57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19"/>
      <c r="P116" s="19"/>
      <c r="Q116" s="9"/>
    </row>
    <row r="117" spans="1:17" s="4" customFormat="1" ht="15.75">
      <c r="A117" s="57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19"/>
      <c r="P117" s="19"/>
      <c r="Q117" s="9"/>
    </row>
    <row r="118" spans="1:17" s="4" customFormat="1" ht="26.25" customHeight="1">
      <c r="A118" s="361" t="s">
        <v>79</v>
      </c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N118" s="361" t="s">
        <v>80</v>
      </c>
      <c r="O118" s="361"/>
      <c r="P118" s="361"/>
      <c r="Q118" s="40"/>
    </row>
    <row r="119" spans="1:18" s="4" customFormat="1" ht="19.5" thickBot="1">
      <c r="A119" s="382" t="s">
        <v>129</v>
      </c>
      <c r="B119" s="382"/>
      <c r="C119" s="382"/>
      <c r="D119" s="382"/>
      <c r="E119" s="382"/>
      <c r="F119" s="382"/>
      <c r="G119" s="382"/>
      <c r="H119" s="382"/>
      <c r="I119" s="382"/>
      <c r="J119" s="382"/>
      <c r="K119" s="382"/>
      <c r="N119" s="382" t="s">
        <v>130</v>
      </c>
      <c r="O119" s="382"/>
      <c r="P119" s="382"/>
      <c r="Q119" s="72"/>
      <c r="R119" s="40"/>
    </row>
    <row r="120" spans="1:17" s="4" customFormat="1" ht="36" customHeight="1" thickBot="1">
      <c r="A120" s="135" t="s">
        <v>55</v>
      </c>
      <c r="B120" s="93" t="s">
        <v>10</v>
      </c>
      <c r="C120" s="93" t="s">
        <v>11</v>
      </c>
      <c r="D120" s="93" t="s">
        <v>7</v>
      </c>
      <c r="E120" s="93" t="s">
        <v>25</v>
      </c>
      <c r="F120" s="93" t="s">
        <v>12</v>
      </c>
      <c r="G120" s="93" t="s">
        <v>13</v>
      </c>
      <c r="H120" s="96" t="s">
        <v>30</v>
      </c>
      <c r="I120" s="136" t="s">
        <v>33</v>
      </c>
      <c r="J120" s="136" t="s">
        <v>105</v>
      </c>
      <c r="K120" s="137" t="s">
        <v>4</v>
      </c>
      <c r="N120" s="393" t="s">
        <v>55</v>
      </c>
      <c r="O120" s="394"/>
      <c r="P120" s="138" t="s">
        <v>56</v>
      </c>
      <c r="Q120" s="334"/>
    </row>
    <row r="121" spans="1:16" s="4" customFormat="1" ht="25.5" customHeight="1">
      <c r="A121" s="129" t="s">
        <v>52</v>
      </c>
      <c r="B121" s="130">
        <f>Français!B119</f>
        <v>35.791</v>
      </c>
      <c r="C121" s="130">
        <f>Français!C119</f>
        <v>22.992</v>
      </c>
      <c r="D121" s="130">
        <f>Français!D119</f>
        <v>-0.057</v>
      </c>
      <c r="E121" s="130">
        <f>Français!E119</f>
        <v>1.018</v>
      </c>
      <c r="F121" s="130">
        <f>Français!F119</f>
        <v>5.552</v>
      </c>
      <c r="G121" s="130">
        <f>Français!G119</f>
        <v>0.836</v>
      </c>
      <c r="H121" s="131">
        <f>Français!H119</f>
        <v>5.325</v>
      </c>
      <c r="I121" s="132">
        <f>Français!I119</f>
        <v>2.4</v>
      </c>
      <c r="J121" s="132">
        <f>Français!J119</f>
        <v>0</v>
      </c>
      <c r="K121" s="132">
        <f>Français!K119</f>
        <v>73.857</v>
      </c>
      <c r="N121" s="395" t="s">
        <v>73</v>
      </c>
      <c r="O121" s="396"/>
      <c r="P121" s="120">
        <f>Français!O119</f>
        <v>16.084</v>
      </c>
    </row>
    <row r="122" spans="1:16" s="4" customFormat="1" ht="25.5" customHeight="1">
      <c r="A122" s="105" t="s">
        <v>57</v>
      </c>
      <c r="B122" s="106">
        <f>Français!B120</f>
        <v>22.868</v>
      </c>
      <c r="C122" s="106">
        <f>Français!C120</f>
        <v>22.38</v>
      </c>
      <c r="D122" s="106">
        <f>Français!D120</f>
        <v>-0.413</v>
      </c>
      <c r="E122" s="106">
        <f>Français!E120</f>
        <v>1.56</v>
      </c>
      <c r="F122" s="106">
        <f>Français!F120</f>
        <v>6.744</v>
      </c>
      <c r="G122" s="106">
        <f>Français!G120</f>
        <v>1.258</v>
      </c>
      <c r="H122" s="107">
        <f>Français!H120</f>
        <v>3.21</v>
      </c>
      <c r="I122" s="108">
        <f>Français!I120</f>
        <v>0.478</v>
      </c>
      <c r="J122" s="108">
        <f>Français!J120</f>
        <v>4.119</v>
      </c>
      <c r="K122" s="108">
        <f>Français!K120</f>
        <v>62.20400000000001</v>
      </c>
      <c r="N122" s="385" t="s">
        <v>85</v>
      </c>
      <c r="O122" s="386"/>
      <c r="P122" s="110">
        <f>Français!O120</f>
        <v>14.458</v>
      </c>
    </row>
    <row r="123" spans="1:16" s="4" customFormat="1" ht="25.5" customHeight="1">
      <c r="A123" s="105" t="s">
        <v>53</v>
      </c>
      <c r="B123" s="106">
        <f>Français!B121</f>
        <v>34.461</v>
      </c>
      <c r="C123" s="106">
        <f>Français!C121</f>
        <v>18.323</v>
      </c>
      <c r="D123" s="106">
        <f>Français!D121</f>
        <v>-0.127</v>
      </c>
      <c r="E123" s="106">
        <f>Français!E121</f>
        <v>0.854</v>
      </c>
      <c r="F123" s="106">
        <f>Français!F121</f>
        <v>10.3</v>
      </c>
      <c r="G123" s="106">
        <f>Français!G121</f>
        <v>0.515</v>
      </c>
      <c r="H123" s="107">
        <f>Français!H121</f>
        <v>0</v>
      </c>
      <c r="I123" s="108">
        <f>Français!I121</f>
        <v>0.343</v>
      </c>
      <c r="J123" s="108">
        <f>Français!J121</f>
        <v>4.535</v>
      </c>
      <c r="K123" s="108">
        <f>Français!K121</f>
        <v>69.203</v>
      </c>
      <c r="N123" s="385" t="s">
        <v>18</v>
      </c>
      <c r="O123" s="386"/>
      <c r="P123" s="110">
        <f>Français!O121</f>
        <v>13.352</v>
      </c>
    </row>
    <row r="124" spans="1:16" s="4" customFormat="1" ht="25.5" customHeight="1" thickBot="1">
      <c r="A124" s="124" t="s">
        <v>54</v>
      </c>
      <c r="B124" s="125">
        <f>Français!B122</f>
        <v>41.958</v>
      </c>
      <c r="C124" s="125">
        <f>Français!C122</f>
        <v>17.812</v>
      </c>
      <c r="D124" s="125">
        <f>Français!D122</f>
        <v>-0.11</v>
      </c>
      <c r="E124" s="125">
        <f>Français!E122</f>
        <v>1.159</v>
      </c>
      <c r="F124" s="125">
        <f>Français!F122</f>
        <v>3.65</v>
      </c>
      <c r="G124" s="125">
        <f>Français!G122</f>
        <v>0.7</v>
      </c>
      <c r="H124" s="126">
        <f>Français!H122</f>
        <v>3.137</v>
      </c>
      <c r="I124" s="127">
        <f>Français!I122</f>
        <v>4.389</v>
      </c>
      <c r="J124" s="127">
        <f>Français!J122</f>
        <v>4.263</v>
      </c>
      <c r="K124" s="127">
        <f>Français!K122</f>
        <v>76.957</v>
      </c>
      <c r="N124" s="383" t="s">
        <v>86</v>
      </c>
      <c r="O124" s="384"/>
      <c r="P124" s="128">
        <f>Français!O122</f>
        <v>14.578</v>
      </c>
    </row>
    <row r="125" spans="1:19" s="4" customFormat="1" ht="35.25" customHeight="1" thickBot="1">
      <c r="A125" s="82" t="s">
        <v>20</v>
      </c>
      <c r="B125" s="133">
        <f>Français!B123</f>
        <v>135.07799999999997</v>
      </c>
      <c r="C125" s="133">
        <f>Français!C123</f>
        <v>81.507</v>
      </c>
      <c r="D125" s="133">
        <f>Français!D123</f>
        <v>-0.707</v>
      </c>
      <c r="E125" s="133">
        <f>Français!E123</f>
        <v>4.591</v>
      </c>
      <c r="F125" s="133">
        <f>Français!F123</f>
        <v>26.246</v>
      </c>
      <c r="G125" s="133">
        <f>Français!G123</f>
        <v>3.309</v>
      </c>
      <c r="H125" s="133">
        <f>Français!H123</f>
        <v>11.672</v>
      </c>
      <c r="I125" s="133">
        <f>Français!I123</f>
        <v>7.61</v>
      </c>
      <c r="J125" s="133">
        <f>Français!J123</f>
        <v>12.917</v>
      </c>
      <c r="K125" s="134">
        <f>Français!K123</f>
        <v>282.221</v>
      </c>
      <c r="N125" s="390" t="s">
        <v>20</v>
      </c>
      <c r="O125" s="391"/>
      <c r="P125" s="112">
        <f>Français!O123</f>
        <v>58.47200000000001</v>
      </c>
      <c r="S125" s="5"/>
    </row>
    <row r="126" spans="1:5" s="4" customFormat="1" ht="15.75">
      <c r="A126" s="41"/>
      <c r="B126" s="9"/>
      <c r="C126" s="9"/>
      <c r="D126" s="9"/>
      <c r="E126" s="9"/>
    </row>
    <row r="127" spans="1:5" s="4" customFormat="1" ht="15.75">
      <c r="A127" s="41"/>
      <c r="B127" s="9"/>
      <c r="C127" s="9"/>
      <c r="D127" s="9"/>
      <c r="E127" s="9"/>
    </row>
    <row r="128" spans="1:5" s="4" customFormat="1" ht="15.75">
      <c r="A128" s="41"/>
      <c r="B128" s="9"/>
      <c r="C128" s="9"/>
      <c r="D128" s="9"/>
      <c r="E128" s="9"/>
    </row>
    <row r="129" spans="1:5" s="4" customFormat="1" ht="15.75">
      <c r="A129" s="41"/>
      <c r="B129" s="9"/>
      <c r="C129" s="9"/>
      <c r="D129" s="9"/>
      <c r="E129" s="9"/>
    </row>
    <row r="130" spans="1:5" s="4" customFormat="1" ht="15.75">
      <c r="A130" s="41"/>
      <c r="B130" s="9"/>
      <c r="C130" s="9"/>
      <c r="D130" s="9"/>
      <c r="E130" s="9"/>
    </row>
    <row r="131" spans="1:5" s="4" customFormat="1" ht="15.75">
      <c r="A131" s="41"/>
      <c r="B131" s="9"/>
      <c r="C131" s="9"/>
      <c r="D131" s="9"/>
      <c r="E131" s="9"/>
    </row>
    <row r="132" spans="1:5" s="4" customFormat="1" ht="15.75">
      <c r="A132" s="41"/>
      <c r="B132" s="9"/>
      <c r="C132" s="9"/>
      <c r="D132" s="9"/>
      <c r="E132" s="9"/>
    </row>
    <row r="133" spans="1:16" s="4" customFormat="1" ht="18.75">
      <c r="A133" s="41"/>
      <c r="B133" s="9"/>
      <c r="C133" s="361" t="s">
        <v>81</v>
      </c>
      <c r="D133" s="361"/>
      <c r="E133" s="361"/>
      <c r="F133" s="361"/>
      <c r="G133" s="361"/>
      <c r="I133" s="361" t="s">
        <v>104</v>
      </c>
      <c r="J133" s="361"/>
      <c r="K133" s="361"/>
      <c r="L133" s="361"/>
      <c r="M133" s="361"/>
      <c r="N133" s="361"/>
      <c r="O133" s="361"/>
      <c r="P133" s="361"/>
    </row>
    <row r="134" spans="1:17" s="4" customFormat="1" ht="20.25" customHeight="1" thickBot="1">
      <c r="A134" s="71"/>
      <c r="B134" s="71"/>
      <c r="C134" s="71"/>
      <c r="D134" s="360" t="s">
        <v>130</v>
      </c>
      <c r="E134" s="360"/>
      <c r="F134" s="360"/>
      <c r="G134" s="99"/>
      <c r="H134" s="99"/>
      <c r="I134" s="99"/>
      <c r="J134" s="100"/>
      <c r="K134" s="360" t="s">
        <v>130</v>
      </c>
      <c r="L134" s="360"/>
      <c r="M134" s="360"/>
      <c r="N134" s="360"/>
      <c r="O134" s="74"/>
      <c r="P134" s="74"/>
      <c r="Q134" s="71"/>
    </row>
    <row r="135" spans="1:17" s="4" customFormat="1" ht="21" customHeight="1" thickBot="1">
      <c r="A135" s="74"/>
      <c r="B135" s="9"/>
      <c r="C135" s="9"/>
      <c r="D135" s="442" t="s">
        <v>55</v>
      </c>
      <c r="E135" s="443"/>
      <c r="F135" s="114" t="s">
        <v>56</v>
      </c>
      <c r="G135" s="9"/>
      <c r="H135" s="74"/>
      <c r="I135" s="74"/>
      <c r="J135" s="73"/>
      <c r="K135" s="431" t="s">
        <v>55</v>
      </c>
      <c r="L135" s="432"/>
      <c r="M135" s="432" t="s">
        <v>56</v>
      </c>
      <c r="N135" s="439"/>
      <c r="O135" s="73"/>
      <c r="P135" s="73"/>
      <c r="Q135" s="74"/>
    </row>
    <row r="136" spans="1:17" s="4" customFormat="1" ht="21" customHeight="1">
      <c r="A136" s="73"/>
      <c r="B136" s="9"/>
      <c r="C136" s="9"/>
      <c r="D136" s="395" t="s">
        <v>73</v>
      </c>
      <c r="E136" s="396"/>
      <c r="F136" s="113">
        <f>Français!F131</f>
        <v>6.873</v>
      </c>
      <c r="G136" s="9"/>
      <c r="H136" s="101"/>
      <c r="I136" s="101"/>
      <c r="K136" s="440" t="s">
        <v>73</v>
      </c>
      <c r="L136" s="441"/>
      <c r="M136" s="433">
        <f>Français!N131</f>
        <v>114.247</v>
      </c>
      <c r="N136" s="434"/>
      <c r="Q136" s="73"/>
    </row>
    <row r="137" spans="2:14" s="4" customFormat="1" ht="30" customHeight="1">
      <c r="B137" s="9"/>
      <c r="C137" s="9"/>
      <c r="D137" s="385" t="s">
        <v>85</v>
      </c>
      <c r="E137" s="386"/>
      <c r="F137" s="21">
        <f>Français!F132</f>
        <v>5.106</v>
      </c>
      <c r="G137" s="9"/>
      <c r="K137" s="366" t="s">
        <v>85</v>
      </c>
      <c r="L137" s="367"/>
      <c r="M137" s="435">
        <f>Français!N132</f>
        <v>122.734</v>
      </c>
      <c r="N137" s="436"/>
    </row>
    <row r="138" spans="2:14" s="4" customFormat="1" ht="30" customHeight="1">
      <c r="B138" s="9"/>
      <c r="C138" s="9"/>
      <c r="D138" s="385" t="s">
        <v>18</v>
      </c>
      <c r="E138" s="386"/>
      <c r="F138" s="21">
        <f>Français!F133</f>
        <v>5.219</v>
      </c>
      <c r="G138" s="9"/>
      <c r="K138" s="366" t="s">
        <v>18</v>
      </c>
      <c r="L138" s="367"/>
      <c r="M138" s="435">
        <f>Français!N133</f>
        <v>117.584</v>
      </c>
      <c r="N138" s="436"/>
    </row>
    <row r="139" spans="2:16" s="4" customFormat="1" ht="30" customHeight="1" thickBot="1">
      <c r="B139" s="9"/>
      <c r="C139" s="9"/>
      <c r="D139" s="383" t="s">
        <v>86</v>
      </c>
      <c r="E139" s="384"/>
      <c r="F139" s="102">
        <f>Français!F134</f>
        <v>10.891</v>
      </c>
      <c r="G139" s="9"/>
      <c r="K139" s="446" t="s">
        <v>86</v>
      </c>
      <c r="L139" s="447"/>
      <c r="M139" s="444">
        <f>Français!N134</f>
        <v>131.374</v>
      </c>
      <c r="N139" s="445"/>
      <c r="O139" s="71"/>
      <c r="P139" s="71"/>
    </row>
    <row r="140" spans="2:16" s="4" customFormat="1" ht="30" customHeight="1" thickBot="1">
      <c r="B140" s="9"/>
      <c r="C140" s="9"/>
      <c r="D140" s="390" t="s">
        <v>20</v>
      </c>
      <c r="E140" s="391"/>
      <c r="F140" s="112">
        <f>Français!F135</f>
        <v>28.089</v>
      </c>
      <c r="G140" s="9"/>
      <c r="H140" s="103"/>
      <c r="I140" s="103"/>
      <c r="K140" s="437" t="s">
        <v>20</v>
      </c>
      <c r="L140" s="438"/>
      <c r="M140" s="430">
        <f>Français!N135</f>
        <v>485.93899999999996</v>
      </c>
      <c r="N140" s="380"/>
      <c r="O140" s="74"/>
      <c r="P140" s="74"/>
    </row>
    <row r="141" spans="2:16" s="4" customFormat="1" ht="30" customHeight="1">
      <c r="B141" s="9"/>
      <c r="C141" s="9"/>
      <c r="D141" s="9"/>
      <c r="E141" s="9"/>
      <c r="G141" s="9"/>
      <c r="H141" s="74"/>
      <c r="I141" s="74"/>
      <c r="J141" s="74"/>
      <c r="L141" s="46"/>
      <c r="O141" s="46"/>
      <c r="P141" s="47"/>
    </row>
    <row r="142" spans="5:16" s="4" customFormat="1" ht="30" customHeight="1">
      <c r="E142" s="30"/>
      <c r="F142" s="46"/>
      <c r="J142" s="51"/>
      <c r="L142" s="46"/>
      <c r="O142" s="30"/>
      <c r="P142" s="47"/>
    </row>
    <row r="143" spans="1:8" s="4" customFormat="1" ht="15.75">
      <c r="A143" s="41"/>
      <c r="B143" s="9"/>
      <c r="C143" s="9"/>
      <c r="D143" s="9"/>
      <c r="E143" s="9"/>
      <c r="F143" s="45"/>
      <c r="G143" s="45"/>
      <c r="H143" s="45"/>
    </row>
    <row r="144" spans="1:14" s="4" customFormat="1" ht="20.25" customHeight="1">
      <c r="A144" s="40"/>
      <c r="B144" s="40"/>
      <c r="H144" s="48"/>
      <c r="I144" s="48"/>
      <c r="J144" s="40"/>
      <c r="K144" s="40"/>
      <c r="L144" s="40"/>
      <c r="M144" s="40"/>
      <c r="N144" s="40"/>
    </row>
    <row r="145" spans="1:17" s="4" customFormat="1" ht="20.25">
      <c r="A145" s="40"/>
      <c r="B145" s="40"/>
      <c r="H145" s="48"/>
      <c r="I145" s="48"/>
      <c r="J145" s="40"/>
      <c r="K145" s="40"/>
      <c r="L145" s="40"/>
      <c r="M145" s="40"/>
      <c r="N145" s="40"/>
      <c r="O145" s="381"/>
      <c r="P145" s="381"/>
      <c r="Q145" s="381"/>
    </row>
    <row r="146" spans="1:13" s="4" customFormat="1" ht="24.75" customHeight="1">
      <c r="A146" s="50"/>
      <c r="B146" s="9"/>
      <c r="H146" s="45"/>
      <c r="I146" s="45"/>
      <c r="J146" s="11"/>
      <c r="M146" s="11"/>
    </row>
    <row r="147" spans="1:9" s="4" customFormat="1" ht="24.75" customHeight="1">
      <c r="A147" s="47"/>
      <c r="B147" s="47"/>
      <c r="H147" s="44"/>
      <c r="I147" s="45"/>
    </row>
    <row r="148" spans="1:9" s="4" customFormat="1" ht="24.75" customHeight="1">
      <c r="A148" s="47"/>
      <c r="B148" s="47"/>
      <c r="H148" s="46"/>
      <c r="I148" s="45"/>
    </row>
    <row r="149" spans="1:9" s="4" customFormat="1" ht="24.75" customHeight="1">
      <c r="A149" s="47"/>
      <c r="B149" s="47"/>
      <c r="H149" s="46"/>
      <c r="I149" s="45"/>
    </row>
    <row r="150" spans="1:9" s="4" customFormat="1" ht="24.75" customHeight="1">
      <c r="A150" s="47"/>
      <c r="B150" s="47"/>
      <c r="H150" s="46"/>
      <c r="I150" s="45"/>
    </row>
    <row r="151" spans="1:9" s="4" customFormat="1" ht="24.75" customHeight="1">
      <c r="A151" s="47"/>
      <c r="B151" s="47"/>
      <c r="H151" s="46"/>
      <c r="I151" s="45"/>
    </row>
    <row r="152" spans="1:13" s="4" customFormat="1" ht="24" customHeight="1">
      <c r="A152" s="51"/>
      <c r="B152" s="51"/>
      <c r="C152" s="30"/>
      <c r="D152" s="9"/>
      <c r="E152" s="9"/>
      <c r="F152" s="51"/>
      <c r="G152" s="51"/>
      <c r="H152" s="30"/>
      <c r="I152" s="45"/>
      <c r="J152" s="40"/>
      <c r="M152" s="40"/>
    </row>
    <row r="153" spans="3:14" ht="12.75">
      <c r="C153" s="1"/>
      <c r="D153" s="1"/>
      <c r="E153" s="1"/>
      <c r="H153" s="53"/>
      <c r="I153" s="53"/>
      <c r="J153" s="11"/>
      <c r="K153" s="4"/>
      <c r="L153" s="4"/>
      <c r="M153" s="11"/>
      <c r="N153" s="4"/>
    </row>
    <row r="154" spans="3:14" ht="12.75">
      <c r="C154" s="1"/>
      <c r="D154" s="1"/>
      <c r="E154" s="1"/>
      <c r="H154" s="53"/>
      <c r="I154" s="53"/>
      <c r="J154" s="4"/>
      <c r="K154" s="4"/>
      <c r="L154" s="4"/>
      <c r="M154" s="4"/>
      <c r="N154" s="4"/>
    </row>
    <row r="155" spans="3:14" ht="24.75" customHeight="1">
      <c r="C155" s="1"/>
      <c r="D155" s="1"/>
      <c r="E155" s="1"/>
      <c r="H155" s="53"/>
      <c r="I155" s="53"/>
      <c r="J155" s="4"/>
      <c r="K155" s="4"/>
      <c r="L155" s="4"/>
      <c r="M155" s="4"/>
      <c r="N155" s="4"/>
    </row>
    <row r="156" spans="3:9" ht="24.75" customHeight="1">
      <c r="C156" s="1"/>
      <c r="D156" s="1"/>
      <c r="E156" s="1"/>
      <c r="H156" s="53"/>
      <c r="I156" s="53"/>
    </row>
    <row r="157" spans="3:5" ht="24.75" customHeight="1">
      <c r="C157" s="1"/>
      <c r="D157" s="1"/>
      <c r="E157" s="1"/>
    </row>
    <row r="158" spans="3:5" ht="24.75" customHeight="1">
      <c r="C158" s="1"/>
      <c r="D158" s="1"/>
      <c r="E158" s="1"/>
    </row>
    <row r="159" spans="3:5" ht="24.75" customHeight="1">
      <c r="C159" s="1"/>
      <c r="D159" s="1"/>
      <c r="E159" s="1"/>
    </row>
    <row r="160" spans="3:5" ht="24.75" customHeight="1">
      <c r="C160" s="1"/>
      <c r="D160" s="1"/>
      <c r="E160" s="1"/>
    </row>
  </sheetData>
  <sheetProtection/>
  <mergeCells count="119">
    <mergeCell ref="N123:O123"/>
    <mergeCell ref="N124:O124"/>
    <mergeCell ref="N120:O120"/>
    <mergeCell ref="N118:P118"/>
    <mergeCell ref="N119:P119"/>
    <mergeCell ref="O145:Q145"/>
    <mergeCell ref="A90:Q90"/>
    <mergeCell ref="I97:J97"/>
    <mergeCell ref="I98:J98"/>
    <mergeCell ref="A92:F92"/>
    <mergeCell ref="A118:K118"/>
    <mergeCell ref="A119:K119"/>
    <mergeCell ref="N125:O125"/>
    <mergeCell ref="N121:O121"/>
    <mergeCell ref="N122:O122"/>
    <mergeCell ref="E62:F62"/>
    <mergeCell ref="A12:A13"/>
    <mergeCell ref="A14:A17"/>
    <mergeCell ref="A27:A28"/>
    <mergeCell ref="B27:B28"/>
    <mergeCell ref="C27:E27"/>
    <mergeCell ref="A25:Q25"/>
    <mergeCell ref="A53:F53"/>
    <mergeCell ref="A29:A31"/>
    <mergeCell ref="A32:A33"/>
    <mergeCell ref="I56:J56"/>
    <mergeCell ref="I57:J57"/>
    <mergeCell ref="E106:F106"/>
    <mergeCell ref="E46:F46"/>
    <mergeCell ref="A1:Q1"/>
    <mergeCell ref="A2:Q2"/>
    <mergeCell ref="A5:Q5"/>
    <mergeCell ref="A7:A8"/>
    <mergeCell ref="B7:B8"/>
    <mergeCell ref="C7:E7"/>
    <mergeCell ref="F7:H7"/>
    <mergeCell ref="O7:Q7"/>
    <mergeCell ref="E50:F50"/>
    <mergeCell ref="I54:J54"/>
    <mergeCell ref="A52:Q52"/>
    <mergeCell ref="E47:F47"/>
    <mergeCell ref="E48:F48"/>
    <mergeCell ref="I7:K7"/>
    <mergeCell ref="L7:N7"/>
    <mergeCell ref="A40:B40"/>
    <mergeCell ref="A42:Q42"/>
    <mergeCell ref="A43:Q43"/>
    <mergeCell ref="A20:B20"/>
    <mergeCell ref="A9:A11"/>
    <mergeCell ref="F27:H27"/>
    <mergeCell ref="I27:K27"/>
    <mergeCell ref="A34:A37"/>
    <mergeCell ref="O27:Q27"/>
    <mergeCell ref="E61:F61"/>
    <mergeCell ref="I72:J72"/>
    <mergeCell ref="I73:J73"/>
    <mergeCell ref="I58:J58"/>
    <mergeCell ref="L27:N27"/>
    <mergeCell ref="I53:O53"/>
    <mergeCell ref="I55:J55"/>
    <mergeCell ref="A69:F69"/>
    <mergeCell ref="E49:F49"/>
    <mergeCell ref="E45:F45"/>
    <mergeCell ref="I75:J75"/>
    <mergeCell ref="A79:Q79"/>
    <mergeCell ref="E86:F86"/>
    <mergeCell ref="I59:J59"/>
    <mergeCell ref="E60:K60"/>
    <mergeCell ref="I74:J74"/>
    <mergeCell ref="A68:Q68"/>
    <mergeCell ref="I70:J70"/>
    <mergeCell ref="I71:J71"/>
    <mergeCell ref="I69:O69"/>
    <mergeCell ref="E63:F63"/>
    <mergeCell ref="E64:F64"/>
    <mergeCell ref="E65:F65"/>
    <mergeCell ref="E66:F66"/>
    <mergeCell ref="E82:F82"/>
    <mergeCell ref="E84:F84"/>
    <mergeCell ref="A102:Q102"/>
    <mergeCell ref="E83:F83"/>
    <mergeCell ref="I95:J95"/>
    <mergeCell ref="I96:J96"/>
    <mergeCell ref="E105:F105"/>
    <mergeCell ref="E110:F110"/>
    <mergeCell ref="E104:K104"/>
    <mergeCell ref="E109:F109"/>
    <mergeCell ref="E108:F108"/>
    <mergeCell ref="I92:O92"/>
    <mergeCell ref="I93:J93"/>
    <mergeCell ref="A77:Q77"/>
    <mergeCell ref="E81:F81"/>
    <mergeCell ref="E85:F85"/>
    <mergeCell ref="I94:J94"/>
    <mergeCell ref="D135:E135"/>
    <mergeCell ref="M139:N139"/>
    <mergeCell ref="K139:L139"/>
    <mergeCell ref="A115:Q115"/>
    <mergeCell ref="E107:F107"/>
    <mergeCell ref="D139:E139"/>
    <mergeCell ref="D134:F134"/>
    <mergeCell ref="A114:Q114"/>
    <mergeCell ref="I133:P133"/>
    <mergeCell ref="C133:G133"/>
    <mergeCell ref="D140:E140"/>
    <mergeCell ref="D136:E136"/>
    <mergeCell ref="D137:E137"/>
    <mergeCell ref="D138:E138"/>
    <mergeCell ref="K136:L136"/>
    <mergeCell ref="K137:L137"/>
    <mergeCell ref="K138:L138"/>
    <mergeCell ref="M140:N140"/>
    <mergeCell ref="K134:N134"/>
    <mergeCell ref="K135:L135"/>
    <mergeCell ref="M136:N136"/>
    <mergeCell ref="M137:N137"/>
    <mergeCell ref="M138:N138"/>
    <mergeCell ref="K140:L140"/>
    <mergeCell ref="M135:N135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5" r:id="rId1"/>
  <headerFooter>
    <oddHeader>&amp;R&amp;"Rockwell,Normal"English</oddHeader>
    <oddFooter>&amp;R&amp;"Rockwell,Normal"&amp;8&amp;P</oddFooter>
  </headerFooter>
  <rowBreaks count="3" manualBreakCount="3">
    <brk id="41" max="16" man="1"/>
    <brk id="76" max="16" man="1"/>
    <brk id="1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0347</dc:creator>
  <cp:keywords/>
  <dc:description/>
  <cp:lastModifiedBy>0407</cp:lastModifiedBy>
  <cp:lastPrinted>2020-03-06T10:45:51Z</cp:lastPrinted>
  <dcterms:created xsi:type="dcterms:W3CDTF">2013-01-25T08:50:08Z</dcterms:created>
  <dcterms:modified xsi:type="dcterms:W3CDTF">2020-03-06T10:48:08Z</dcterms:modified>
  <cp:category/>
  <cp:version/>
  <cp:contentType/>
  <cp:contentStatus/>
</cp:coreProperties>
</file>