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211" activeTab="1"/>
  </bookViews>
  <sheets>
    <sheet name="français" sheetId="1" r:id="rId1"/>
    <sheet name="anglais" sheetId="2" r:id="rId2"/>
  </sheets>
  <definedNames>
    <definedName name="_xlnm.Print_Area" localSheetId="1">'anglais'!$A$1:$O$111</definedName>
    <definedName name="_xlnm.Print_Area" localSheetId="0">'français'!$A$1:$L$106</definedName>
  </definedNames>
  <calcPr fullCalcOnLoad="1"/>
</workbook>
</file>

<file path=xl/sharedStrings.xml><?xml version="1.0" encoding="utf-8"?>
<sst xmlns="http://schemas.openxmlformats.org/spreadsheetml/2006/main" count="363" uniqueCount="144">
  <si>
    <t>PART SNH ETAT</t>
  </si>
  <si>
    <t>Opérateurs</t>
  </si>
  <si>
    <t>Associations</t>
  </si>
  <si>
    <r>
      <t>1</t>
    </r>
    <r>
      <rPr>
        <b/>
        <vertAlign val="superscript"/>
        <sz val="10"/>
        <rFont val="Times New Roman"/>
        <family val="1"/>
      </rPr>
      <t>er</t>
    </r>
    <r>
      <rPr>
        <b/>
        <sz val="10"/>
        <rFont val="Times New Roman"/>
        <family val="1"/>
      </rPr>
      <t xml:space="preserve"> Trimestre</t>
    </r>
  </si>
  <si>
    <r>
      <t>2</t>
    </r>
    <r>
      <rPr>
        <b/>
        <vertAlign val="superscript"/>
        <sz val="10"/>
        <rFont val="Times New Roman"/>
        <family val="1"/>
      </rPr>
      <t>ème</t>
    </r>
    <r>
      <rPr>
        <b/>
        <sz val="10"/>
        <rFont val="Times New Roman"/>
        <family val="1"/>
      </rPr>
      <t xml:space="preserve"> Trimestre </t>
    </r>
  </si>
  <si>
    <t>3ème Trimestre</t>
  </si>
  <si>
    <t>4ème Trimestre</t>
  </si>
  <si>
    <t>TOTAL</t>
  </si>
  <si>
    <t>RDR</t>
  </si>
  <si>
    <t>LOKELE</t>
  </si>
  <si>
    <t>MOUDI</t>
  </si>
  <si>
    <t>EBOME</t>
  </si>
  <si>
    <t>Total</t>
  </si>
  <si>
    <t>PART ASSOCIES</t>
  </si>
  <si>
    <t>1er Trimestre</t>
  </si>
  <si>
    <t>VENTES SNH ETAT</t>
  </si>
  <si>
    <r>
      <t xml:space="preserve">Quantités                     </t>
    </r>
    <r>
      <rPr>
        <b/>
        <sz val="8"/>
        <rFont val="Times New Roman"/>
        <family val="1"/>
      </rPr>
      <t>(en millions de barils)</t>
    </r>
  </si>
  <si>
    <r>
      <t xml:space="preserve">Prix officiels moyens                   </t>
    </r>
    <r>
      <rPr>
        <b/>
        <sz val="8"/>
        <rFont val="Times New Roman"/>
        <family val="1"/>
      </rPr>
      <t>(en USD/bbl)</t>
    </r>
  </si>
  <si>
    <r>
      <t xml:space="preserve">Valeur                        </t>
    </r>
    <r>
      <rPr>
        <b/>
        <sz val="8"/>
        <rFont val="Times New Roman"/>
        <family val="1"/>
      </rPr>
      <t>(en millions de USD)</t>
    </r>
  </si>
  <si>
    <r>
      <t xml:space="preserve">Taux moyen pondéré de change                            </t>
    </r>
    <r>
      <rPr>
        <b/>
        <sz val="8"/>
        <rFont val="Times New Roman"/>
        <family val="1"/>
      </rPr>
      <t>(en USD/FCFA)</t>
    </r>
  </si>
  <si>
    <r>
      <t xml:space="preserve">          Valeur                          </t>
    </r>
    <r>
      <rPr>
        <b/>
        <sz val="8"/>
        <rFont val="Times New Roman"/>
        <family val="1"/>
      </rPr>
      <t>(en milliards de FCFA)</t>
    </r>
  </si>
  <si>
    <r>
      <t>1</t>
    </r>
    <r>
      <rPr>
        <b/>
        <vertAlign val="superscript"/>
        <sz val="10"/>
        <rFont val="Times New Roman"/>
        <family val="1"/>
      </rPr>
      <t>er</t>
    </r>
    <r>
      <rPr>
        <b/>
        <sz val="10"/>
        <rFont val="Times New Roman"/>
        <family val="1"/>
      </rPr>
      <t xml:space="preserve">  trimestre</t>
    </r>
  </si>
  <si>
    <r>
      <t>2</t>
    </r>
    <r>
      <rPr>
        <b/>
        <vertAlign val="superscript"/>
        <sz val="10"/>
        <rFont val="Times New Roman"/>
        <family val="1"/>
      </rPr>
      <t>ème</t>
    </r>
    <r>
      <rPr>
        <b/>
        <sz val="10"/>
        <rFont val="Times New Roman"/>
        <family val="1"/>
      </rPr>
      <t xml:space="preserve"> trimestre </t>
    </r>
  </si>
  <si>
    <r>
      <t>3</t>
    </r>
    <r>
      <rPr>
        <b/>
        <vertAlign val="superscript"/>
        <sz val="10"/>
        <rFont val="Times New Roman"/>
        <family val="1"/>
      </rPr>
      <t>ème</t>
    </r>
    <r>
      <rPr>
        <b/>
        <sz val="10"/>
        <rFont val="Times New Roman"/>
        <family val="1"/>
      </rPr>
      <t xml:space="preserve"> trimestre</t>
    </r>
  </si>
  <si>
    <r>
      <t>4</t>
    </r>
    <r>
      <rPr>
        <b/>
        <vertAlign val="superscript"/>
        <sz val="10"/>
        <rFont val="Times New Roman"/>
        <family val="1"/>
      </rPr>
      <t>ème</t>
    </r>
    <r>
      <rPr>
        <b/>
        <sz val="10"/>
        <rFont val="Times New Roman"/>
        <family val="1"/>
      </rPr>
      <t xml:space="preserve"> trimestre</t>
    </r>
  </si>
  <si>
    <t>Total annuel</t>
  </si>
  <si>
    <t>VENTES ASSOCIES</t>
  </si>
  <si>
    <r>
      <t xml:space="preserve">Prix officiels moyens                                </t>
    </r>
    <r>
      <rPr>
        <b/>
        <sz val="8"/>
        <rFont val="Times New Roman"/>
        <family val="1"/>
      </rPr>
      <t>(en USD/bbl)</t>
    </r>
  </si>
  <si>
    <t>(Quote-part SNH en millions de dollars US)</t>
  </si>
  <si>
    <t>RIO DEL REY+MARG</t>
  </si>
  <si>
    <t>LOKELE+MWM+ACCORDS 90</t>
  </si>
  <si>
    <t>SANAGA SUD</t>
  </si>
  <si>
    <t>DISSONO NORD</t>
  </si>
  <si>
    <r>
      <t>3</t>
    </r>
    <r>
      <rPr>
        <b/>
        <vertAlign val="superscript"/>
        <sz val="10"/>
        <rFont val="Times New Roman"/>
        <family val="1"/>
      </rPr>
      <t>ème</t>
    </r>
    <r>
      <rPr>
        <b/>
        <sz val="10"/>
        <rFont val="Times New Roman"/>
        <family val="1"/>
      </rPr>
      <t xml:space="preserve"> Trimestre</t>
    </r>
  </si>
  <si>
    <t>(en Milliards de FCFA)</t>
  </si>
  <si>
    <t xml:space="preserve">Montants </t>
  </si>
  <si>
    <r>
      <t>3</t>
    </r>
    <r>
      <rPr>
        <b/>
        <vertAlign val="superscript"/>
        <sz val="10"/>
        <rFont val="Times New Roman"/>
        <family val="1"/>
      </rPr>
      <t>ème</t>
    </r>
    <r>
      <rPr>
        <b/>
        <sz val="10"/>
        <rFont val="Times New Roman"/>
        <family val="1"/>
      </rPr>
      <t xml:space="preserve">  Trimestre</t>
    </r>
  </si>
  <si>
    <t>Montants</t>
  </si>
  <si>
    <t>(In million barrels)</t>
  </si>
  <si>
    <t>SNH  STATE’S  SHARE</t>
  </si>
  <si>
    <t>Operators</t>
  </si>
  <si>
    <t>1st Quarter</t>
  </si>
  <si>
    <t xml:space="preserve">2nd Quarter </t>
  </si>
  <si>
    <t>3rd Quarter</t>
  </si>
  <si>
    <t>4th Quarter</t>
  </si>
  <si>
    <t>ASSOCIATES’ SHARE</t>
  </si>
  <si>
    <t>SNH SALES</t>
  </si>
  <si>
    <r>
      <t xml:space="preserve">Average official price                       </t>
    </r>
    <r>
      <rPr>
        <b/>
        <sz val="8"/>
        <rFont val="Times New Roman"/>
        <family val="1"/>
      </rPr>
      <t>(in USD/bbl)</t>
    </r>
  </si>
  <si>
    <r>
      <t xml:space="preserve">Value                        </t>
    </r>
    <r>
      <rPr>
        <b/>
        <sz val="8"/>
        <rFont val="Times New Roman"/>
        <family val="1"/>
      </rPr>
      <t>(in million USD)</t>
    </r>
  </si>
  <si>
    <r>
      <t xml:space="preserve">Average weighted exchange rate                         </t>
    </r>
    <r>
      <rPr>
        <b/>
        <sz val="8"/>
        <rFont val="Times New Roman"/>
        <family val="1"/>
      </rPr>
      <t>(in USD/FCFA)</t>
    </r>
  </si>
  <si>
    <r>
      <t xml:space="preserve">Value                    </t>
    </r>
    <r>
      <rPr>
        <b/>
        <sz val="8"/>
        <rFont val="Times New Roman"/>
        <family val="1"/>
      </rPr>
      <t>(in billion FCFA)</t>
    </r>
  </si>
  <si>
    <t>Annual Total</t>
  </si>
  <si>
    <t>ASSOCIATES’ SALES</t>
  </si>
  <si>
    <r>
      <t xml:space="preserve">Quantities              </t>
    </r>
    <r>
      <rPr>
        <b/>
        <sz val="8"/>
        <rFont val="Times New Roman"/>
        <family val="1"/>
      </rPr>
      <t>(in million barrels)</t>
    </r>
  </si>
  <si>
    <r>
      <t xml:space="preserve">Average official price </t>
    </r>
    <r>
      <rPr>
        <b/>
        <sz val="8"/>
        <rFont val="Times New Roman"/>
        <family val="1"/>
      </rPr>
      <t>(in USD/bbl)</t>
    </r>
  </si>
  <si>
    <t>(SNH quota in million US dollars)</t>
  </si>
  <si>
    <t>(in Billion FCFA)</t>
  </si>
  <si>
    <t>Amount</t>
  </si>
  <si>
    <t xml:space="preserve">
2nd Quarter
</t>
  </si>
  <si>
    <t xml:space="preserve">
4th Quarter
</t>
  </si>
  <si>
    <t>PROJET GNL</t>
  </si>
  <si>
    <t>PERENCO RDR</t>
  </si>
  <si>
    <r>
      <t xml:space="preserve">Valeur                       </t>
    </r>
    <r>
      <rPr>
        <b/>
        <sz val="8"/>
        <rFont val="Times New Roman"/>
        <family val="1"/>
      </rPr>
      <t>(en milliards de FCFA)</t>
    </r>
  </si>
  <si>
    <t>ADDAX</t>
  </si>
  <si>
    <t>LOGBABA</t>
  </si>
  <si>
    <t>Trimestres</t>
  </si>
  <si>
    <t>Quarters</t>
  </si>
  <si>
    <t xml:space="preserve">EBOME </t>
  </si>
  <si>
    <t>DISSONI</t>
  </si>
  <si>
    <t>Perenco Cameroon</t>
  </si>
  <si>
    <t>ACHAT DE GAZ AUPRES DE PERENCO</t>
  </si>
  <si>
    <t>Taux de change (USD/FCFA)</t>
  </si>
  <si>
    <t>VENTE DE GAZ A KPDC</t>
  </si>
  <si>
    <t>REPARTITION Q/P DANS LE CPP SANAGA SUD</t>
  </si>
  <si>
    <t>ETAT</t>
  </si>
  <si>
    <t>PERENCO</t>
  </si>
  <si>
    <t>II-1 VENTE D'HUILE</t>
  </si>
  <si>
    <t>II-2 VENTE DE GAZ</t>
  </si>
  <si>
    <t>DISSONI NORD</t>
  </si>
  <si>
    <r>
      <t xml:space="preserve">  exchange rate                         </t>
    </r>
    <r>
      <rPr>
        <b/>
        <sz val="8"/>
        <rFont val="Times New Roman"/>
        <family val="1"/>
      </rPr>
      <t>(in USD/FCFA)</t>
    </r>
  </si>
  <si>
    <r>
      <t xml:space="preserve"> exchange rate </t>
    </r>
    <r>
      <rPr>
        <b/>
        <sz val="8"/>
        <rFont val="Times New Roman"/>
        <family val="1"/>
      </rPr>
      <t>(in USD/FCFA)</t>
    </r>
  </si>
  <si>
    <t>SALES OF GAS TO KPDC</t>
  </si>
  <si>
    <t>GAS BOUGHT TO PERENCO</t>
  </si>
  <si>
    <t>DISTRIBUTION OF SHARES IN PSC SANAGA SUD</t>
  </si>
  <si>
    <t>II-2 SALES OF GAS</t>
  </si>
  <si>
    <t>II-1 SALES OF OIL</t>
  </si>
  <si>
    <t>OIL</t>
  </si>
  <si>
    <r>
      <t xml:space="preserve">Value </t>
    </r>
    <r>
      <rPr>
        <b/>
        <sz val="8"/>
        <rFont val="Times New Roman"/>
        <family val="1"/>
      </rPr>
      <t>(in billion FCFA)</t>
    </r>
  </si>
  <si>
    <r>
      <t xml:space="preserve">Quantities </t>
    </r>
    <r>
      <rPr>
        <b/>
        <sz val="8"/>
        <rFont val="Times New Roman"/>
        <family val="1"/>
      </rPr>
      <t>(in million barrels)</t>
    </r>
  </si>
  <si>
    <t>Pétrole brut en millions de bls</t>
  </si>
  <si>
    <t>SNH</t>
  </si>
  <si>
    <t>MVIA</t>
  </si>
  <si>
    <t>3e trimestre</t>
  </si>
  <si>
    <t>4e trimestre</t>
  </si>
  <si>
    <t>Valeur millions USD</t>
  </si>
  <si>
    <t>Quarter</t>
  </si>
  <si>
    <t>Valeur milliards de FCFA</t>
  </si>
  <si>
    <t>2e trimestre</t>
  </si>
  <si>
    <t>2nd Quarter</t>
  </si>
  <si>
    <t>Value in billions FCFA</t>
  </si>
  <si>
    <t>(pétrole brut en millions de barils &amp; gaz en MSCF)</t>
  </si>
  <si>
    <t>IROKO</t>
  </si>
  <si>
    <t>LIBELLES</t>
  </si>
  <si>
    <t>Description</t>
  </si>
  <si>
    <t xml:space="preserve">GAZ en milliards de SCF </t>
  </si>
  <si>
    <t>GAZ en milliards de SCF</t>
  </si>
  <si>
    <t>Quantités                      (milliards de SCF)</t>
  </si>
  <si>
    <t>Quantités      (milliards de SCF)</t>
  </si>
  <si>
    <t>Quantités  (milliards de SCF)</t>
  </si>
  <si>
    <t>Prix moyen     (FCFA/SCF)</t>
  </si>
  <si>
    <t>GAS in billions of SCF</t>
  </si>
  <si>
    <t>OIL in bls</t>
  </si>
  <si>
    <t>Average price   (FCFA/SCF)</t>
  </si>
  <si>
    <t>Quantities                      (in billions of SCF)</t>
  </si>
  <si>
    <t xml:space="preserve">GAS in billions of SCF office </t>
  </si>
  <si>
    <t xml:space="preserve">GAS in billions SCF office </t>
  </si>
  <si>
    <t xml:space="preserve">GAS in billions of SCF </t>
  </si>
  <si>
    <t>GAS of billions SCF</t>
  </si>
  <si>
    <t>Quantities     (in billions  of SCF)</t>
  </si>
  <si>
    <t>Value in billions of FCFA</t>
  </si>
  <si>
    <t>TOTAL GENERAL</t>
  </si>
  <si>
    <t xml:space="preserve"> GENERAL TOTAL</t>
  </si>
  <si>
    <t>GENERAL TOTAL</t>
  </si>
  <si>
    <t>I- PRODUCTION ANNEE 2017</t>
  </si>
  <si>
    <t>II- VENTE ANNEE 2017</t>
  </si>
  <si>
    <t>III- DEPENSES ASSOCIATIVES ANNEE 2017</t>
  </si>
  <si>
    <t>IV- DEPENSES DU MANDAT ANNEE 2017</t>
  </si>
  <si>
    <t>V- RECETTES TRANSFEREES AU TRESOR PUBLIC ANNEE 2017</t>
  </si>
  <si>
    <t>I- YEAR 2017 PRODUCTION</t>
  </si>
  <si>
    <t>II- YEAR 2017 SALES</t>
  </si>
  <si>
    <t>III- YEAR 2017 ASSOCIATIONS EXPENSES</t>
  </si>
  <si>
    <t>IV- YEAR 2017 MANDATE EXPENSES</t>
  </si>
  <si>
    <t>V- REVENUES TRANSFERED TO THE PUBLIC TREASURY IN 2017</t>
  </si>
  <si>
    <t>GAZ DU CAMEROUN</t>
  </si>
  <si>
    <t>Interêts de retard sur paiement factures gaz KPDC</t>
  </si>
  <si>
    <t>late intrest payements on gas bills of KPDC</t>
  </si>
  <si>
    <t>3rd quater=0,0</t>
  </si>
  <si>
    <t>1er trimestre = 0,053 millions USD</t>
  </si>
  <si>
    <t>2e trimestre = 0,057 millions USD</t>
  </si>
  <si>
    <t>3e trimestre = 0,0</t>
  </si>
  <si>
    <t>1st quater = 0,053 millions USD</t>
  </si>
  <si>
    <t>2nd quarter = 0,057 millions USD</t>
  </si>
  <si>
    <t>4e trimestre = 0,044</t>
  </si>
  <si>
    <t>4r quater=0,044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</si>
</sst>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"/>
    <numFmt numFmtId="166" formatCode="#,##0.0000"/>
    <numFmt numFmtId="167" formatCode="0.0000"/>
    <numFmt numFmtId="168" formatCode="0.00000"/>
  </numFmts>
  <fonts count="53">
    <font>
      <sz val="10"/>
      <name val="Arial"/>
      <family val="2"/>
    </font>
    <font>
      <sz val="10"/>
      <name val="Times New Roman"/>
      <family val="1"/>
    </font>
    <font>
      <b/>
      <sz val="16"/>
      <color indexed="12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6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5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 wrapText="1"/>
    </xf>
    <xf numFmtId="0" fontId="11" fillId="33" borderId="0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8" fillId="34" borderId="0" xfId="0" applyFont="1" applyFill="1" applyBorder="1" applyAlignment="1">
      <alignment vertical="center" wrapText="1"/>
    </xf>
    <xf numFmtId="164" fontId="8" fillId="35" borderId="11" xfId="0" applyNumberFormat="1" applyFont="1" applyFill="1" applyBorder="1" applyAlignment="1">
      <alignment vertical="center" wrapText="1"/>
    </xf>
    <xf numFmtId="164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0" fontId="8" fillId="36" borderId="16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left" vertical="center" wrapText="1"/>
    </xf>
    <xf numFmtId="0" fontId="8" fillId="36" borderId="18" xfId="0" applyFont="1" applyFill="1" applyBorder="1" applyAlignment="1">
      <alignment vertical="center" wrapText="1"/>
    </xf>
    <xf numFmtId="0" fontId="8" fillId="36" borderId="18" xfId="0" applyFont="1" applyFill="1" applyBorder="1" applyAlignment="1">
      <alignment horizontal="left" vertical="center" wrapText="1"/>
    </xf>
    <xf numFmtId="164" fontId="8" fillId="37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164" fontId="8" fillId="37" borderId="0" xfId="0" applyNumberFormat="1" applyFont="1" applyFill="1" applyBorder="1" applyAlignment="1">
      <alignment horizontal="center" vertical="center"/>
    </xf>
    <xf numFmtId="164" fontId="13" fillId="37" borderId="0" xfId="0" applyNumberFormat="1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164" fontId="8" fillId="37" borderId="23" xfId="0" applyNumberFormat="1" applyFont="1" applyFill="1" applyBorder="1" applyAlignment="1">
      <alignment vertical="center"/>
    </xf>
    <xf numFmtId="0" fontId="6" fillId="36" borderId="24" xfId="0" applyFont="1" applyFill="1" applyBorder="1" applyAlignment="1">
      <alignment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vertical="center" wrapText="1"/>
    </xf>
    <xf numFmtId="0" fontId="6" fillId="36" borderId="27" xfId="0" applyFont="1" applyFill="1" applyBorder="1" applyAlignment="1">
      <alignment vertical="center" wrapText="1"/>
    </xf>
    <xf numFmtId="0" fontId="8" fillId="36" borderId="28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horizontal="left" vertical="center" wrapText="1"/>
    </xf>
    <xf numFmtId="164" fontId="8" fillId="35" borderId="11" xfId="0" applyNumberFormat="1" applyFont="1" applyFill="1" applyBorder="1" applyAlignment="1">
      <alignment vertical="center"/>
    </xf>
    <xf numFmtId="0" fontId="6" fillId="36" borderId="24" xfId="0" applyFont="1" applyFill="1" applyBorder="1" applyAlignment="1">
      <alignment horizontal="left" vertical="center" wrapText="1"/>
    </xf>
    <xf numFmtId="0" fontId="6" fillId="36" borderId="26" xfId="0" applyFont="1" applyFill="1" applyBorder="1" applyAlignment="1">
      <alignment horizontal="left" vertical="center" wrapText="1"/>
    </xf>
    <xf numFmtId="0" fontId="8" fillId="36" borderId="29" xfId="0" applyFont="1" applyFill="1" applyBorder="1" applyAlignment="1">
      <alignment horizontal="left" vertical="center" wrapText="1"/>
    </xf>
    <xf numFmtId="0" fontId="8" fillId="35" borderId="30" xfId="0" applyFont="1" applyFill="1" applyBorder="1" applyAlignment="1">
      <alignment horizontal="left" vertical="center" wrapText="1"/>
    </xf>
    <xf numFmtId="0" fontId="8" fillId="36" borderId="31" xfId="0" applyFont="1" applyFill="1" applyBorder="1" applyAlignment="1">
      <alignment horizontal="center" vertical="center" wrapText="1"/>
    </xf>
    <xf numFmtId="164" fontId="8" fillId="35" borderId="32" xfId="0" applyNumberFormat="1" applyFont="1" applyFill="1" applyBorder="1" applyAlignment="1">
      <alignment vertical="center"/>
    </xf>
    <xf numFmtId="0" fontId="6" fillId="36" borderId="31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8" fillId="36" borderId="28" xfId="0" applyFont="1" applyFill="1" applyBorder="1" applyAlignment="1">
      <alignment horizontal="left" vertical="center" wrapText="1"/>
    </xf>
    <xf numFmtId="0" fontId="13" fillId="36" borderId="34" xfId="0" applyFont="1" applyFill="1" applyBorder="1" applyAlignment="1">
      <alignment horizontal="center" vertical="center" wrapText="1"/>
    </xf>
    <xf numFmtId="0" fontId="13" fillId="36" borderId="35" xfId="0" applyFont="1" applyFill="1" applyBorder="1" applyAlignment="1">
      <alignment horizontal="center" vertical="center" wrapText="1"/>
    </xf>
    <xf numFmtId="164" fontId="13" fillId="35" borderId="35" xfId="0" applyNumberFormat="1" applyFont="1" applyFill="1" applyBorder="1" applyAlignment="1">
      <alignment horizontal="center" vertical="center" wrapText="1"/>
    </xf>
    <xf numFmtId="164" fontId="13" fillId="35" borderId="36" xfId="0" applyNumberFormat="1" applyFont="1" applyFill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 wrapText="1"/>
    </xf>
    <xf numFmtId="165" fontId="8" fillId="37" borderId="0" xfId="0" applyNumberFormat="1" applyFont="1" applyFill="1" applyBorder="1" applyAlignment="1">
      <alignment vertical="center" wrapText="1"/>
    </xf>
    <xf numFmtId="164" fontId="8" fillId="37" borderId="0" xfId="0" applyNumberFormat="1" applyFont="1" applyFill="1" applyBorder="1" applyAlignment="1">
      <alignment vertical="center" wrapText="1"/>
    </xf>
    <xf numFmtId="0" fontId="6" fillId="36" borderId="39" xfId="0" applyFont="1" applyFill="1" applyBorder="1" applyAlignment="1">
      <alignment horizontal="left" vertical="center" wrapText="1"/>
    </xf>
    <xf numFmtId="0" fontId="6" fillId="36" borderId="40" xfId="0" applyFont="1" applyFill="1" applyBorder="1" applyAlignment="1">
      <alignment vertical="center" wrapText="1"/>
    </xf>
    <xf numFmtId="0" fontId="1" fillId="0" borderId="41" xfId="0" applyFont="1" applyBorder="1" applyAlignment="1">
      <alignment horizontal="left" vertical="center" wrapText="1"/>
    </xf>
    <xf numFmtId="0" fontId="13" fillId="36" borderId="42" xfId="0" applyFont="1" applyFill="1" applyBorder="1" applyAlignment="1">
      <alignment horizontal="center" vertical="center" wrapText="1"/>
    </xf>
    <xf numFmtId="164" fontId="5" fillId="37" borderId="43" xfId="0" applyNumberFormat="1" applyFont="1" applyFill="1" applyBorder="1" applyAlignment="1">
      <alignment vertical="center"/>
    </xf>
    <xf numFmtId="164" fontId="5" fillId="37" borderId="44" xfId="0" applyNumberFormat="1" applyFont="1" applyFill="1" applyBorder="1" applyAlignment="1">
      <alignment vertical="center"/>
    </xf>
    <xf numFmtId="0" fontId="13" fillId="36" borderId="45" xfId="0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vertical="center"/>
    </xf>
    <xf numFmtId="0" fontId="6" fillId="36" borderId="19" xfId="0" applyFont="1" applyFill="1" applyBorder="1" applyAlignment="1">
      <alignment horizontal="center" vertical="center" wrapText="1"/>
    </xf>
    <xf numFmtId="0" fontId="8" fillId="36" borderId="29" xfId="0" applyFont="1" applyFill="1" applyBorder="1" applyAlignment="1">
      <alignment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164" fontId="5" fillId="37" borderId="48" xfId="0" applyNumberFormat="1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4" fontId="8" fillId="35" borderId="11" xfId="0" applyNumberFormat="1" applyFont="1" applyFill="1" applyBorder="1" applyAlignment="1">
      <alignment horizontal="right" vertical="center"/>
    </xf>
    <xf numFmtId="165" fontId="8" fillId="35" borderId="11" xfId="0" applyNumberFormat="1" applyFont="1" applyFill="1" applyBorder="1" applyAlignment="1">
      <alignment horizontal="right" vertical="center" wrapText="1"/>
    </xf>
    <xf numFmtId="164" fontId="8" fillId="35" borderId="30" xfId="0" applyNumberFormat="1" applyFont="1" applyFill="1" applyBorder="1" applyAlignment="1">
      <alignment horizontal="right" vertical="center" wrapText="1"/>
    </xf>
    <xf numFmtId="164" fontId="8" fillId="35" borderId="30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13" fillId="36" borderId="49" xfId="0" applyFont="1" applyFill="1" applyBorder="1" applyAlignment="1">
      <alignment horizontal="center" vertical="center" wrapText="1"/>
    </xf>
    <xf numFmtId="165" fontId="5" fillId="38" borderId="10" xfId="0" applyNumberFormat="1" applyFont="1" applyFill="1" applyBorder="1" applyAlignment="1">
      <alignment horizontal="right" vertical="center"/>
    </xf>
    <xf numFmtId="165" fontId="5" fillId="38" borderId="50" xfId="0" applyNumberFormat="1" applyFont="1" applyFill="1" applyBorder="1" applyAlignment="1">
      <alignment horizontal="right" vertical="center"/>
    </xf>
    <xf numFmtId="164" fontId="5" fillId="38" borderId="10" xfId="0" applyNumberFormat="1" applyFont="1" applyFill="1" applyBorder="1" applyAlignment="1">
      <alignment horizontal="right" vertical="center"/>
    </xf>
    <xf numFmtId="164" fontId="8" fillId="39" borderId="23" xfId="0" applyNumberFormat="1" applyFont="1" applyFill="1" applyBorder="1" applyAlignment="1">
      <alignment vertical="center"/>
    </xf>
    <xf numFmtId="164" fontId="8" fillId="39" borderId="51" xfId="0" applyNumberFormat="1" applyFont="1" applyFill="1" applyBorder="1" applyAlignment="1">
      <alignment vertical="center"/>
    </xf>
    <xf numFmtId="165" fontId="8" fillId="39" borderId="51" xfId="0" applyNumberFormat="1" applyFont="1" applyFill="1" applyBorder="1" applyAlignment="1">
      <alignment vertical="center"/>
    </xf>
    <xf numFmtId="164" fontId="8" fillId="39" borderId="52" xfId="0" applyNumberFormat="1" applyFont="1" applyFill="1" applyBorder="1" applyAlignment="1">
      <alignment vertical="center"/>
    </xf>
    <xf numFmtId="164" fontId="8" fillId="39" borderId="43" xfId="0" applyNumberFormat="1" applyFont="1" applyFill="1" applyBorder="1" applyAlignment="1">
      <alignment vertical="center"/>
    </xf>
    <xf numFmtId="164" fontId="8" fillId="39" borderId="53" xfId="0" applyNumberFormat="1" applyFont="1" applyFill="1" applyBorder="1" applyAlignment="1">
      <alignment vertical="center"/>
    </xf>
    <xf numFmtId="164" fontId="8" fillId="39" borderId="44" xfId="0" applyNumberFormat="1" applyFont="1" applyFill="1" applyBorder="1" applyAlignment="1">
      <alignment vertical="center"/>
    </xf>
    <xf numFmtId="0" fontId="8" fillId="37" borderId="0" xfId="0" applyFont="1" applyFill="1" applyBorder="1" applyAlignment="1">
      <alignment horizontal="left" vertical="center" wrapText="1"/>
    </xf>
    <xf numFmtId="164" fontId="8" fillId="37" borderId="0" xfId="0" applyNumberFormat="1" applyFont="1" applyFill="1" applyBorder="1" applyAlignment="1">
      <alignment horizontal="right" vertical="center" wrapText="1"/>
    </xf>
    <xf numFmtId="164" fontId="8" fillId="37" borderId="0" xfId="0" applyNumberFormat="1" applyFont="1" applyFill="1" applyBorder="1" applyAlignment="1">
      <alignment horizontal="right" vertical="center"/>
    </xf>
    <xf numFmtId="0" fontId="1" fillId="37" borderId="0" xfId="0" applyFont="1" applyFill="1" applyAlignment="1">
      <alignment vertical="center"/>
    </xf>
    <xf numFmtId="165" fontId="1" fillId="0" borderId="0" xfId="0" applyNumberFormat="1" applyFont="1" applyAlignment="1">
      <alignment/>
    </xf>
    <xf numFmtId="164" fontId="6" fillId="35" borderId="11" xfId="0" applyNumberFormat="1" applyFont="1" applyFill="1" applyBorder="1" applyAlignment="1">
      <alignment horizontal="right" vertical="center"/>
    </xf>
    <xf numFmtId="164" fontId="6" fillId="35" borderId="30" xfId="0" applyNumberFormat="1" applyFont="1" applyFill="1" applyBorder="1" applyAlignment="1">
      <alignment horizontal="right" vertical="center"/>
    </xf>
    <xf numFmtId="164" fontId="1" fillId="37" borderId="43" xfId="0" applyNumberFormat="1" applyFont="1" applyFill="1" applyBorder="1" applyAlignment="1">
      <alignment vertical="center"/>
    </xf>
    <xf numFmtId="164" fontId="1" fillId="37" borderId="44" xfId="0" applyNumberFormat="1" applyFont="1" applyFill="1" applyBorder="1" applyAlignment="1">
      <alignment vertical="center"/>
    </xf>
    <xf numFmtId="164" fontId="1" fillId="37" borderId="48" xfId="0" applyNumberFormat="1" applyFont="1" applyFill="1" applyBorder="1" applyAlignment="1">
      <alignment vertical="center"/>
    </xf>
    <xf numFmtId="164" fontId="6" fillId="39" borderId="43" xfId="0" applyNumberFormat="1" applyFont="1" applyFill="1" applyBorder="1" applyAlignment="1">
      <alignment vertical="center"/>
    </xf>
    <xf numFmtId="164" fontId="6" fillId="39" borderId="4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1" fillId="0" borderId="54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8" fillId="34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34" borderId="0" xfId="0" applyFont="1" applyFill="1" applyBorder="1" applyAlignment="1">
      <alignment vertical="center" wrapText="1"/>
    </xf>
    <xf numFmtId="164" fontId="6" fillId="35" borderId="30" xfId="0" applyNumberFormat="1" applyFont="1" applyFill="1" applyBorder="1" applyAlignment="1">
      <alignment horizontal="right" vertical="center" wrapText="1"/>
    </xf>
    <xf numFmtId="165" fontId="6" fillId="35" borderId="11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vertical="center"/>
    </xf>
    <xf numFmtId="164" fontId="5" fillId="0" borderId="55" xfId="0" applyNumberFormat="1" applyFont="1" applyBorder="1" applyAlignment="1">
      <alignment vertical="center"/>
    </xf>
    <xf numFmtId="0" fontId="1" fillId="36" borderId="15" xfId="0" applyFont="1" applyFill="1" applyBorder="1" applyAlignment="1">
      <alignment vertical="center" wrapText="1"/>
    </xf>
    <xf numFmtId="164" fontId="5" fillId="37" borderId="10" xfId="0" applyNumberFormat="1" applyFont="1" applyFill="1" applyBorder="1" applyAlignment="1">
      <alignment vertical="center"/>
    </xf>
    <xf numFmtId="164" fontId="5" fillId="37" borderId="55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5" fillId="38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164" fontId="5" fillId="37" borderId="56" xfId="0" applyNumberFormat="1" applyFont="1" applyFill="1" applyBorder="1" applyAlignment="1">
      <alignment horizontal="right" vertical="center"/>
    </xf>
    <xf numFmtId="164" fontId="5" fillId="38" borderId="55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164" fontId="5" fillId="0" borderId="55" xfId="0" applyNumberFormat="1" applyFont="1" applyBorder="1" applyAlignment="1">
      <alignment horizontal="right" vertical="center"/>
    </xf>
    <xf numFmtId="164" fontId="5" fillId="0" borderId="47" xfId="0" applyNumberFormat="1" applyFont="1" applyBorder="1" applyAlignment="1">
      <alignment horizontal="right" vertical="center"/>
    </xf>
    <xf numFmtId="0" fontId="5" fillId="0" borderId="41" xfId="0" applyFont="1" applyBorder="1" applyAlignment="1">
      <alignment vertical="center" wrapText="1"/>
    </xf>
    <xf numFmtId="164" fontId="5" fillId="0" borderId="47" xfId="0" applyNumberFormat="1" applyFont="1" applyBorder="1" applyAlignment="1">
      <alignment horizontal="right" vertical="center" wrapText="1"/>
    </xf>
    <xf numFmtId="164" fontId="5" fillId="38" borderId="46" xfId="0" applyNumberFormat="1" applyFont="1" applyFill="1" applyBorder="1" applyAlignment="1">
      <alignment horizontal="right" vertical="center"/>
    </xf>
    <xf numFmtId="164" fontId="5" fillId="0" borderId="46" xfId="0" applyNumberFormat="1" applyFont="1" applyBorder="1" applyAlignment="1">
      <alignment horizontal="right" vertical="center"/>
    </xf>
    <xf numFmtId="165" fontId="5" fillId="38" borderId="10" xfId="0" applyNumberFormat="1" applyFont="1" applyFill="1" applyBorder="1" applyAlignment="1">
      <alignment horizontal="right" vertical="center" wrapText="1"/>
    </xf>
    <xf numFmtId="165" fontId="5" fillId="38" borderId="19" xfId="0" applyNumberFormat="1" applyFont="1" applyFill="1" applyBorder="1" applyAlignment="1">
      <alignment horizontal="right" vertical="center"/>
    </xf>
    <xf numFmtId="165" fontId="5" fillId="0" borderId="56" xfId="0" applyNumberFormat="1" applyFont="1" applyBorder="1" applyAlignment="1">
      <alignment horizontal="right" vertical="center"/>
    </xf>
    <xf numFmtId="165" fontId="5" fillId="38" borderId="55" xfId="0" applyNumberFormat="1" applyFont="1" applyFill="1" applyBorder="1" applyAlignment="1">
      <alignment horizontal="right" vertical="center"/>
    </xf>
    <xf numFmtId="165" fontId="5" fillId="0" borderId="10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 applyAlignment="1">
      <alignment horizontal="right"/>
    </xf>
    <xf numFmtId="165" fontId="5" fillId="0" borderId="50" xfId="0" applyNumberFormat="1" applyFont="1" applyBorder="1" applyAlignment="1">
      <alignment horizontal="right" vertical="center"/>
    </xf>
    <xf numFmtId="165" fontId="5" fillId="0" borderId="55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wrapText="1"/>
    </xf>
    <xf numFmtId="165" fontId="5" fillId="0" borderId="10" xfId="0" applyNumberFormat="1" applyFont="1" applyBorder="1" applyAlignment="1">
      <alignment horizontal="right" wrapText="1"/>
    </xf>
    <xf numFmtId="165" fontId="5" fillId="0" borderId="50" xfId="0" applyNumberFormat="1" applyFont="1" applyBorder="1" applyAlignment="1">
      <alignment horizontal="right"/>
    </xf>
    <xf numFmtId="165" fontId="5" fillId="0" borderId="55" xfId="0" applyNumberFormat="1" applyFont="1" applyBorder="1" applyAlignment="1">
      <alignment horizontal="right"/>
    </xf>
    <xf numFmtId="165" fontId="5" fillId="38" borderId="41" xfId="0" applyNumberFormat="1" applyFont="1" applyFill="1" applyBorder="1" applyAlignment="1">
      <alignment horizontal="right" vertical="center" wrapText="1"/>
    </xf>
    <xf numFmtId="165" fontId="5" fillId="38" borderId="41" xfId="0" applyNumberFormat="1" applyFont="1" applyFill="1" applyBorder="1" applyAlignment="1">
      <alignment horizontal="right" vertical="center"/>
    </xf>
    <xf numFmtId="165" fontId="5" fillId="0" borderId="41" xfId="0" applyNumberFormat="1" applyFont="1" applyBorder="1" applyAlignment="1">
      <alignment horizontal="right" vertical="center"/>
    </xf>
    <xf numFmtId="165" fontId="5" fillId="38" borderId="57" xfId="0" applyNumberFormat="1" applyFont="1" applyFill="1" applyBorder="1" applyAlignment="1">
      <alignment horizontal="right" vertical="center"/>
    </xf>
    <xf numFmtId="165" fontId="1" fillId="0" borderId="10" xfId="0" applyNumberFormat="1" applyFont="1" applyBorder="1" applyAlignment="1">
      <alignment horizontal="right" vertical="center"/>
    </xf>
    <xf numFmtId="165" fontId="1" fillId="38" borderId="10" xfId="0" applyNumberFormat="1" applyFont="1" applyFill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/>
    </xf>
    <xf numFmtId="165" fontId="1" fillId="38" borderId="41" xfId="0" applyNumberFormat="1" applyFont="1" applyFill="1" applyBorder="1" applyAlignment="1">
      <alignment horizontal="right" vertical="center" wrapText="1"/>
    </xf>
    <xf numFmtId="165" fontId="1" fillId="38" borderId="41" xfId="0" applyNumberFormat="1" applyFont="1" applyFill="1" applyBorder="1" applyAlignment="1">
      <alignment horizontal="right" vertical="center"/>
    </xf>
    <xf numFmtId="164" fontId="1" fillId="38" borderId="10" xfId="0" applyNumberFormat="1" applyFont="1" applyFill="1" applyBorder="1" applyAlignment="1">
      <alignment horizontal="right" vertical="center" wrapText="1"/>
    </xf>
    <xf numFmtId="164" fontId="1" fillId="38" borderId="10" xfId="0" applyNumberFormat="1" applyFont="1" applyFill="1" applyBorder="1" applyAlignment="1">
      <alignment horizontal="right" vertical="center"/>
    </xf>
    <xf numFmtId="164" fontId="1" fillId="38" borderId="46" xfId="0" applyNumberFormat="1" applyFont="1" applyFill="1" applyBorder="1" applyAlignment="1">
      <alignment horizontal="right" vertical="center"/>
    </xf>
    <xf numFmtId="165" fontId="5" fillId="0" borderId="10" xfId="0" applyNumberFormat="1" applyFont="1" applyBorder="1" applyAlignment="1">
      <alignment vertical="center"/>
    </xf>
    <xf numFmtId="165" fontId="5" fillId="37" borderId="10" xfId="0" applyNumberFormat="1" applyFont="1" applyFill="1" applyBorder="1" applyAlignment="1">
      <alignment vertical="center"/>
    </xf>
    <xf numFmtId="164" fontId="1" fillId="37" borderId="53" xfId="0" applyNumberFormat="1" applyFont="1" applyFill="1" applyBorder="1" applyAlignment="1">
      <alignment vertical="center"/>
    </xf>
    <xf numFmtId="164" fontId="1" fillId="37" borderId="58" xfId="0" applyNumberFormat="1" applyFont="1" applyFill="1" applyBorder="1" applyAlignment="1">
      <alignment vertical="center"/>
    </xf>
    <xf numFmtId="164" fontId="1" fillId="37" borderId="51" xfId="0" applyNumberFormat="1" applyFont="1" applyFill="1" applyBorder="1" applyAlignment="1">
      <alignment vertical="center"/>
    </xf>
    <xf numFmtId="164" fontId="1" fillId="37" borderId="52" xfId="0" applyNumberFormat="1" applyFont="1" applyFill="1" applyBorder="1" applyAlignment="1">
      <alignment vertical="center"/>
    </xf>
    <xf numFmtId="164" fontId="1" fillId="37" borderId="59" xfId="0" applyNumberFormat="1" applyFont="1" applyFill="1" applyBorder="1" applyAlignment="1">
      <alignment vertical="center"/>
    </xf>
    <xf numFmtId="164" fontId="1" fillId="37" borderId="60" xfId="0" applyNumberFormat="1" applyFont="1" applyFill="1" applyBorder="1" applyAlignment="1">
      <alignment vertical="center"/>
    </xf>
    <xf numFmtId="164" fontId="5" fillId="37" borderId="61" xfId="0" applyNumberFormat="1" applyFont="1" applyFill="1" applyBorder="1" applyAlignment="1">
      <alignment vertical="center"/>
    </xf>
    <xf numFmtId="164" fontId="5" fillId="37" borderId="62" xfId="0" applyNumberFormat="1" applyFont="1" applyFill="1" applyBorder="1" applyAlignment="1">
      <alignment vertical="center"/>
    </xf>
    <xf numFmtId="164" fontId="5" fillId="37" borderId="51" xfId="0" applyNumberFormat="1" applyFont="1" applyFill="1" applyBorder="1" applyAlignment="1">
      <alignment vertical="center"/>
    </xf>
    <xf numFmtId="164" fontId="5" fillId="37" borderId="52" xfId="0" applyNumberFormat="1" applyFont="1" applyFill="1" applyBorder="1" applyAlignment="1">
      <alignment vertical="center"/>
    </xf>
    <xf numFmtId="164" fontId="5" fillId="37" borderId="21" xfId="0" applyNumberFormat="1" applyFont="1" applyFill="1" applyBorder="1" applyAlignment="1">
      <alignment vertical="center"/>
    </xf>
    <xf numFmtId="164" fontId="5" fillId="37" borderId="63" xfId="0" applyNumberFormat="1" applyFont="1" applyFill="1" applyBorder="1" applyAlignment="1">
      <alignment vertical="center"/>
    </xf>
    <xf numFmtId="165" fontId="5" fillId="0" borderId="10" xfId="0" applyNumberFormat="1" applyFont="1" applyBorder="1" applyAlignment="1">
      <alignment vertical="center" wrapText="1"/>
    </xf>
    <xf numFmtId="165" fontId="5" fillId="40" borderId="10" xfId="0" applyNumberFormat="1" applyFont="1" applyFill="1" applyBorder="1" applyAlignment="1">
      <alignment vertical="center" wrapText="1"/>
    </xf>
    <xf numFmtId="165" fontId="5" fillId="40" borderId="55" xfId="0" applyNumberFormat="1" applyFont="1" applyFill="1" applyBorder="1" applyAlignment="1">
      <alignment vertical="center" wrapText="1"/>
    </xf>
    <xf numFmtId="165" fontId="5" fillId="37" borderId="10" xfId="0" applyNumberFormat="1" applyFont="1" applyFill="1" applyBorder="1" applyAlignment="1">
      <alignment vertical="center" wrapText="1"/>
    </xf>
    <xf numFmtId="165" fontId="5" fillId="37" borderId="55" xfId="0" applyNumberFormat="1" applyFont="1" applyFill="1" applyBorder="1" applyAlignment="1">
      <alignment vertical="center" wrapText="1"/>
    </xf>
    <xf numFmtId="164" fontId="5" fillId="37" borderId="53" xfId="0" applyNumberFormat="1" applyFont="1" applyFill="1" applyBorder="1" applyAlignment="1">
      <alignment vertical="center"/>
    </xf>
    <xf numFmtId="164" fontId="5" fillId="37" borderId="58" xfId="0" applyNumberFormat="1" applyFont="1" applyFill="1" applyBorder="1" applyAlignment="1">
      <alignment vertical="center"/>
    </xf>
    <xf numFmtId="164" fontId="5" fillId="37" borderId="59" xfId="0" applyNumberFormat="1" applyFont="1" applyFill="1" applyBorder="1" applyAlignment="1">
      <alignment vertical="center"/>
    </xf>
    <xf numFmtId="164" fontId="5" fillId="37" borderId="60" xfId="0" applyNumberFormat="1" applyFont="1" applyFill="1" applyBorder="1" applyAlignment="1">
      <alignment vertical="center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164" fontId="8" fillId="37" borderId="6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5" fillId="37" borderId="67" xfId="0" applyNumberFormat="1" applyFont="1" applyFill="1" applyBorder="1" applyAlignment="1">
      <alignment horizontal="center" vertical="center"/>
    </xf>
    <xf numFmtId="164" fontId="5" fillId="37" borderId="68" xfId="0" applyNumberFormat="1" applyFont="1" applyFill="1" applyBorder="1" applyAlignment="1">
      <alignment horizontal="center" vertical="center"/>
    </xf>
    <xf numFmtId="0" fontId="16" fillId="0" borderId="69" xfId="0" applyFont="1" applyBorder="1" applyAlignment="1">
      <alignment horizontal="center"/>
    </xf>
    <xf numFmtId="0" fontId="8" fillId="0" borderId="64" xfId="0" applyFont="1" applyBorder="1" applyAlignment="1">
      <alignment horizontal="left" vertical="center" wrapText="1"/>
    </xf>
    <xf numFmtId="0" fontId="8" fillId="0" borderId="70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6" fillId="36" borderId="71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left" vertical="center" wrapText="1"/>
    </xf>
    <xf numFmtId="0" fontId="6" fillId="36" borderId="40" xfId="0" applyFont="1" applyFill="1" applyBorder="1" applyAlignment="1">
      <alignment horizontal="left" vertical="center" wrapText="1"/>
    </xf>
    <xf numFmtId="0" fontId="6" fillId="36" borderId="27" xfId="0" applyFont="1" applyFill="1" applyBorder="1" applyAlignment="1">
      <alignment horizontal="left" vertical="center" wrapText="1"/>
    </xf>
    <xf numFmtId="0" fontId="6" fillId="36" borderId="72" xfId="0" applyFont="1" applyFill="1" applyBorder="1" applyAlignment="1">
      <alignment horizontal="center" vertical="center" wrapText="1"/>
    </xf>
    <xf numFmtId="0" fontId="6" fillId="36" borderId="73" xfId="0" applyFont="1" applyFill="1" applyBorder="1" applyAlignment="1">
      <alignment horizontal="center" vertical="center" wrapText="1"/>
    </xf>
    <xf numFmtId="0" fontId="6" fillId="36" borderId="74" xfId="0" applyFont="1" applyFill="1" applyBorder="1" applyAlignment="1">
      <alignment horizontal="center" vertical="center" wrapText="1"/>
    </xf>
    <xf numFmtId="0" fontId="6" fillId="36" borderId="75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8" fillId="36" borderId="74" xfId="0" applyFont="1" applyFill="1" applyBorder="1" applyAlignment="1">
      <alignment horizontal="center" vertical="center" wrapText="1"/>
    </xf>
    <xf numFmtId="0" fontId="8" fillId="36" borderId="33" xfId="0" applyFont="1" applyFill="1" applyBorder="1" applyAlignment="1">
      <alignment horizontal="center" vertical="center" wrapText="1"/>
    </xf>
    <xf numFmtId="0" fontId="14" fillId="0" borderId="66" xfId="0" applyFont="1" applyBorder="1" applyAlignment="1">
      <alignment horizontal="left"/>
    </xf>
    <xf numFmtId="0" fontId="6" fillId="36" borderId="59" xfId="0" applyFont="1" applyFill="1" applyBorder="1" applyAlignment="1">
      <alignment vertical="center" wrapText="1"/>
    </xf>
    <xf numFmtId="0" fontId="6" fillId="36" borderId="61" xfId="0" applyFont="1" applyFill="1" applyBorder="1" applyAlignment="1">
      <alignment vertical="center" wrapText="1"/>
    </xf>
    <xf numFmtId="0" fontId="6" fillId="36" borderId="21" xfId="0" applyFont="1" applyFill="1" applyBorder="1" applyAlignment="1">
      <alignment vertical="center" wrapText="1"/>
    </xf>
    <xf numFmtId="0" fontId="6" fillId="36" borderId="7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164" fontId="5" fillId="37" borderId="49" xfId="0" applyNumberFormat="1" applyFont="1" applyFill="1" applyBorder="1" applyAlignment="1">
      <alignment horizontal="center" vertical="center"/>
    </xf>
    <xf numFmtId="164" fontId="8" fillId="37" borderId="49" xfId="0" applyNumberFormat="1" applyFont="1" applyFill="1" applyBorder="1" applyAlignment="1">
      <alignment horizontal="center" vertical="center"/>
    </xf>
    <xf numFmtId="164" fontId="8" fillId="37" borderId="68" xfId="0" applyNumberFormat="1" applyFont="1" applyFill="1" applyBorder="1" applyAlignment="1">
      <alignment horizontal="center" vertical="center"/>
    </xf>
    <xf numFmtId="0" fontId="6" fillId="36" borderId="40" xfId="0" applyFont="1" applyFill="1" applyBorder="1" applyAlignment="1">
      <alignment horizontal="center" vertical="center" wrapText="1"/>
    </xf>
    <xf numFmtId="0" fontId="6" fillId="36" borderId="49" xfId="0" applyFont="1" applyFill="1" applyBorder="1" applyAlignment="1">
      <alignment horizontal="center" vertical="center" wrapText="1"/>
    </xf>
    <xf numFmtId="0" fontId="6" fillId="36" borderId="6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6" fillId="35" borderId="49" xfId="0" applyNumberFormat="1" applyFont="1" applyFill="1" applyBorder="1" applyAlignment="1">
      <alignment horizontal="center" vertical="center"/>
    </xf>
    <xf numFmtId="164" fontId="6" fillId="35" borderId="68" xfId="0" applyNumberFormat="1" applyFont="1" applyFill="1" applyBorder="1" applyAlignment="1">
      <alignment horizontal="center" vertical="center"/>
    </xf>
    <xf numFmtId="164" fontId="8" fillId="37" borderId="0" xfId="0" applyNumberFormat="1" applyFont="1" applyFill="1" applyBorder="1" applyAlignment="1">
      <alignment horizontal="center" vertical="center"/>
    </xf>
    <xf numFmtId="0" fontId="8" fillId="36" borderId="72" xfId="0" applyFont="1" applyFill="1" applyBorder="1" applyAlignment="1">
      <alignment horizontal="center" vertical="center" wrapText="1"/>
    </xf>
    <xf numFmtId="0" fontId="8" fillId="36" borderId="77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showGridLines="0" zoomScale="70" zoomScaleNormal="70" zoomScalePageLayoutView="0" workbookViewId="0" topLeftCell="A1">
      <selection activeCell="G8" sqref="G8"/>
    </sheetView>
  </sheetViews>
  <sheetFormatPr defaultColWidth="11.421875" defaultRowHeight="12.75"/>
  <cols>
    <col min="1" max="1" width="14.28125" style="1" customWidth="1"/>
    <col min="2" max="2" width="16.28125" style="2" customWidth="1"/>
    <col min="3" max="3" width="14.8515625" style="2" customWidth="1"/>
    <col min="4" max="4" width="15.421875" style="2" customWidth="1"/>
    <col min="5" max="5" width="15.8515625" style="1" customWidth="1"/>
    <col min="6" max="6" width="18.421875" style="1" customWidth="1"/>
    <col min="7" max="7" width="15.140625" style="1" customWidth="1"/>
    <col min="8" max="8" width="10.7109375" style="1" customWidth="1"/>
    <col min="9" max="9" width="12.421875" style="1" customWidth="1"/>
    <col min="10" max="10" width="14.00390625" style="1" customWidth="1"/>
    <col min="11" max="11" width="13.140625" style="1" customWidth="1"/>
    <col min="12" max="12" width="14.28125" style="1" customWidth="1"/>
    <col min="13" max="14" width="11.421875" style="1" customWidth="1"/>
    <col min="15" max="15" width="17.7109375" style="1" customWidth="1"/>
    <col min="16" max="16384" width="11.421875" style="1" customWidth="1"/>
  </cols>
  <sheetData>
    <row r="1" spans="1:12" ht="20.25">
      <c r="A1" s="219" t="s">
        <v>123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20.25">
      <c r="A2" s="219" t="s">
        <v>100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21" thickBot="1">
      <c r="A3" s="232" t="s">
        <v>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24.75" customHeight="1">
      <c r="A4" s="220" t="s">
        <v>1</v>
      </c>
      <c r="B4" s="236" t="s">
        <v>2</v>
      </c>
      <c r="C4" s="227" t="s">
        <v>3</v>
      </c>
      <c r="D4" s="228"/>
      <c r="E4" s="227" t="s">
        <v>4</v>
      </c>
      <c r="F4" s="228"/>
      <c r="G4" s="225" t="s">
        <v>5</v>
      </c>
      <c r="H4" s="226"/>
      <c r="I4" s="227" t="s">
        <v>6</v>
      </c>
      <c r="J4" s="228"/>
      <c r="K4" s="227" t="s">
        <v>120</v>
      </c>
      <c r="L4" s="229"/>
    </row>
    <row r="5" spans="1:12" ht="55.5" customHeight="1">
      <c r="A5" s="221"/>
      <c r="B5" s="237"/>
      <c r="C5" s="90" t="s">
        <v>89</v>
      </c>
      <c r="D5" s="51" t="s">
        <v>104</v>
      </c>
      <c r="E5" s="47"/>
      <c r="F5" s="51" t="s">
        <v>104</v>
      </c>
      <c r="G5" s="75" t="s">
        <v>89</v>
      </c>
      <c r="H5" s="51" t="s">
        <v>104</v>
      </c>
      <c r="I5" s="75" t="s">
        <v>89</v>
      </c>
      <c r="J5" s="51" t="s">
        <v>105</v>
      </c>
      <c r="K5" s="75" t="s">
        <v>89</v>
      </c>
      <c r="L5" s="51" t="s">
        <v>105</v>
      </c>
    </row>
    <row r="6" spans="1:12" s="5" customFormat="1" ht="18" customHeight="1">
      <c r="A6" s="238" t="s">
        <v>61</v>
      </c>
      <c r="B6" s="6" t="s">
        <v>8</v>
      </c>
      <c r="C6" s="176">
        <v>2.505</v>
      </c>
      <c r="D6" s="177"/>
      <c r="E6" s="176">
        <v>2.42</v>
      </c>
      <c r="F6" s="110"/>
      <c r="G6" s="149">
        <v>2.197</v>
      </c>
      <c r="H6" s="161"/>
      <c r="I6" s="149">
        <v>2.25</v>
      </c>
      <c r="J6" s="111"/>
      <c r="K6" s="162">
        <f>C6+E6+G6+I6</f>
        <v>9.372</v>
      </c>
      <c r="L6" s="163"/>
    </row>
    <row r="7" spans="1:12" s="5" customFormat="1" ht="18" customHeight="1">
      <c r="A7" s="221"/>
      <c r="B7" s="6" t="s">
        <v>68</v>
      </c>
      <c r="C7" s="176">
        <v>0.179</v>
      </c>
      <c r="D7" s="177"/>
      <c r="E7" s="176">
        <v>0.199</v>
      </c>
      <c r="F7" s="110"/>
      <c r="G7" s="149">
        <v>0.176</v>
      </c>
      <c r="H7" s="110"/>
      <c r="I7" s="149">
        <v>0.189</v>
      </c>
      <c r="J7" s="111"/>
      <c r="K7" s="162">
        <f aca="true" t="shared" si="0" ref="K7:K13">C7+E7+G7+I7</f>
        <v>0.7430000000000001</v>
      </c>
      <c r="L7" s="163"/>
    </row>
    <row r="8" spans="1:12" s="5" customFormat="1" ht="18" customHeight="1">
      <c r="A8" s="238" t="s">
        <v>63</v>
      </c>
      <c r="B8" s="6" t="s">
        <v>9</v>
      </c>
      <c r="C8" s="176">
        <v>0.983</v>
      </c>
      <c r="D8" s="177"/>
      <c r="E8" s="176">
        <v>1.053</v>
      </c>
      <c r="F8" s="110"/>
      <c r="G8" s="149">
        <v>1.063</v>
      </c>
      <c r="H8" s="110"/>
      <c r="I8" s="149">
        <v>1.018</v>
      </c>
      <c r="J8" s="111"/>
      <c r="K8" s="162">
        <v>4.116</v>
      </c>
      <c r="L8" s="163"/>
    </row>
    <row r="9" spans="1:14" s="5" customFormat="1" ht="18" customHeight="1">
      <c r="A9" s="242"/>
      <c r="B9" s="6" t="s">
        <v>101</v>
      </c>
      <c r="C9" s="176">
        <v>0.457</v>
      </c>
      <c r="D9" s="177"/>
      <c r="E9" s="176">
        <v>0.407</v>
      </c>
      <c r="F9" s="110"/>
      <c r="G9" s="149">
        <v>0.32</v>
      </c>
      <c r="H9" s="110"/>
      <c r="I9" s="149">
        <v>0.309</v>
      </c>
      <c r="J9" s="111"/>
      <c r="K9" s="162">
        <v>1.494</v>
      </c>
      <c r="L9" s="163"/>
      <c r="N9" s="29"/>
    </row>
    <row r="10" spans="1:13" s="5" customFormat="1" ht="18" customHeight="1">
      <c r="A10" s="233" t="s">
        <v>69</v>
      </c>
      <c r="B10" s="133" t="s">
        <v>10</v>
      </c>
      <c r="C10" s="176">
        <v>0.064</v>
      </c>
      <c r="D10" s="177"/>
      <c r="E10" s="176">
        <v>0.067</v>
      </c>
      <c r="F10" s="110"/>
      <c r="G10" s="149">
        <v>0.063</v>
      </c>
      <c r="H10" s="110"/>
      <c r="I10" s="149">
        <v>0.061</v>
      </c>
      <c r="J10" s="111"/>
      <c r="K10" s="162">
        <f t="shared" si="0"/>
        <v>0.255</v>
      </c>
      <c r="L10" s="163"/>
      <c r="M10" s="29"/>
    </row>
    <row r="11" spans="1:13" s="5" customFormat="1" ht="18" customHeight="1">
      <c r="A11" s="234"/>
      <c r="B11" s="133" t="s">
        <v>11</v>
      </c>
      <c r="C11" s="176">
        <v>0.099</v>
      </c>
      <c r="D11" s="177"/>
      <c r="E11" s="176">
        <v>0.084</v>
      </c>
      <c r="F11" s="110"/>
      <c r="G11" s="149">
        <v>0.089</v>
      </c>
      <c r="H11" s="110"/>
      <c r="I11" s="149">
        <v>0.085</v>
      </c>
      <c r="J11" s="111"/>
      <c r="K11" s="162">
        <f t="shared" si="0"/>
        <v>0.35700000000000004</v>
      </c>
      <c r="L11" s="163"/>
      <c r="M11" s="29"/>
    </row>
    <row r="12" spans="1:13" s="5" customFormat="1" ht="18" customHeight="1">
      <c r="A12" s="235"/>
      <c r="B12" s="133" t="s">
        <v>31</v>
      </c>
      <c r="C12" s="176">
        <v>0.008</v>
      </c>
      <c r="D12" s="176">
        <v>0.586</v>
      </c>
      <c r="E12" s="176">
        <v>0.011</v>
      </c>
      <c r="F12" s="176">
        <v>0.676</v>
      </c>
      <c r="G12" s="149">
        <v>0.012</v>
      </c>
      <c r="H12" s="149">
        <v>0.816</v>
      </c>
      <c r="I12" s="149">
        <v>0.012</v>
      </c>
      <c r="J12" s="166">
        <v>0.379</v>
      </c>
      <c r="K12" s="162">
        <f t="shared" si="0"/>
        <v>0.043</v>
      </c>
      <c r="L12" s="167">
        <v>2.456</v>
      </c>
      <c r="M12" s="29"/>
    </row>
    <row r="13" spans="1:12" s="5" customFormat="1" ht="35.25" customHeight="1">
      <c r="A13" s="57" t="s">
        <v>133</v>
      </c>
      <c r="B13" s="6" t="s">
        <v>64</v>
      </c>
      <c r="C13" s="176">
        <v>0.001</v>
      </c>
      <c r="D13" s="176">
        <v>0.145</v>
      </c>
      <c r="E13" s="176">
        <v>0.001</v>
      </c>
      <c r="F13" s="176">
        <v>0.152</v>
      </c>
      <c r="G13" s="149">
        <v>0.001</v>
      </c>
      <c r="H13" s="149">
        <v>0.078</v>
      </c>
      <c r="I13" s="149">
        <v>0.001</v>
      </c>
      <c r="J13" s="166">
        <v>0.092</v>
      </c>
      <c r="K13" s="162">
        <f t="shared" si="0"/>
        <v>0.004</v>
      </c>
      <c r="L13" s="167">
        <v>0.466</v>
      </c>
    </row>
    <row r="14" spans="1:12" s="5" customFormat="1" ht="18" customHeight="1">
      <c r="A14" s="83" t="s">
        <v>90</v>
      </c>
      <c r="B14" s="84" t="s">
        <v>91</v>
      </c>
      <c r="C14" s="178">
        <v>0.0003</v>
      </c>
      <c r="D14" s="179"/>
      <c r="E14" s="176">
        <v>0</v>
      </c>
      <c r="F14" s="180"/>
      <c r="G14" s="149">
        <v>0</v>
      </c>
      <c r="H14" s="173"/>
      <c r="I14" s="174">
        <v>0.0001</v>
      </c>
      <c r="J14" s="175"/>
      <c r="K14" s="162">
        <v>0.001</v>
      </c>
      <c r="L14" s="163"/>
    </row>
    <row r="15" spans="1:14" s="5" customFormat="1" ht="18" customHeight="1" thickBot="1">
      <c r="A15" s="58" t="s">
        <v>12</v>
      </c>
      <c r="B15" s="59"/>
      <c r="C15" s="139">
        <v>4.297</v>
      </c>
      <c r="D15" s="139">
        <f>SUM(D6:D14)</f>
        <v>0.731</v>
      </c>
      <c r="E15" s="125">
        <f>SUM(E6:E14)</f>
        <v>4.242</v>
      </c>
      <c r="F15" s="125">
        <f>SUM(F6:F14)</f>
        <v>0.8280000000000001</v>
      </c>
      <c r="G15" s="104">
        <v>3.92</v>
      </c>
      <c r="H15" s="104">
        <v>0.893</v>
      </c>
      <c r="I15" s="104">
        <f>SUM(I6:I14)</f>
        <v>3.9251</v>
      </c>
      <c r="J15" s="104">
        <v>0.47</v>
      </c>
      <c r="K15" s="104">
        <f>SUM(K6:K14)</f>
        <v>16.385</v>
      </c>
      <c r="L15" s="104">
        <f>SUM(L12:L13)</f>
        <v>2.922</v>
      </c>
      <c r="N15" s="89"/>
    </row>
    <row r="16" spans="1:14" s="5" customFormat="1" ht="12.75">
      <c r="A16" s="134"/>
      <c r="B16" s="8"/>
      <c r="C16" s="8"/>
      <c r="D16" s="8"/>
      <c r="I16" s="8"/>
      <c r="J16" s="8"/>
      <c r="K16" s="8"/>
      <c r="N16" s="18"/>
    </row>
    <row r="17" spans="1:11" s="5" customFormat="1" ht="16.5" thickBot="1">
      <c r="A17" s="9" t="s">
        <v>13</v>
      </c>
      <c r="B17" s="8"/>
      <c r="C17" s="8"/>
      <c r="D17" s="8"/>
      <c r="I17" s="8"/>
      <c r="J17" s="8"/>
      <c r="K17" s="8"/>
    </row>
    <row r="18" spans="1:12" s="5" customFormat="1" ht="24.75" customHeight="1">
      <c r="A18" s="220" t="s">
        <v>1</v>
      </c>
      <c r="B18" s="236" t="s">
        <v>2</v>
      </c>
      <c r="C18" s="227" t="s">
        <v>3</v>
      </c>
      <c r="D18" s="228"/>
      <c r="E18" s="227" t="s">
        <v>4</v>
      </c>
      <c r="F18" s="228"/>
      <c r="G18" s="227" t="s">
        <v>5</v>
      </c>
      <c r="H18" s="228"/>
      <c r="I18" s="227" t="s">
        <v>6</v>
      </c>
      <c r="J18" s="228"/>
      <c r="K18" s="230" t="s">
        <v>120</v>
      </c>
      <c r="L18" s="231"/>
    </row>
    <row r="19" spans="1:12" s="5" customFormat="1" ht="47.25" customHeight="1">
      <c r="A19" s="221"/>
      <c r="B19" s="237"/>
      <c r="C19" s="90" t="s">
        <v>89</v>
      </c>
      <c r="D19" s="51" t="s">
        <v>104</v>
      </c>
      <c r="E19" s="90" t="s">
        <v>89</v>
      </c>
      <c r="F19" s="51" t="s">
        <v>104</v>
      </c>
      <c r="G19" s="75" t="s">
        <v>89</v>
      </c>
      <c r="H19" s="51" t="s">
        <v>104</v>
      </c>
      <c r="I19" s="75" t="s">
        <v>89</v>
      </c>
      <c r="J19" s="51" t="s">
        <v>105</v>
      </c>
      <c r="K19" s="75" t="s">
        <v>89</v>
      </c>
      <c r="L19" s="51" t="s">
        <v>105</v>
      </c>
    </row>
    <row r="20" spans="1:12" s="5" customFormat="1" ht="19.5" customHeight="1">
      <c r="A20" s="222" t="s">
        <v>61</v>
      </c>
      <c r="B20" s="33" t="s">
        <v>8</v>
      </c>
      <c r="C20" s="176">
        <v>1.19</v>
      </c>
      <c r="D20" s="181"/>
      <c r="E20" s="176">
        <v>1.162</v>
      </c>
      <c r="F20" s="182"/>
      <c r="G20" s="150">
        <v>1.072</v>
      </c>
      <c r="H20" s="112"/>
      <c r="I20" s="150">
        <v>1.106</v>
      </c>
      <c r="J20" s="112"/>
      <c r="K20" s="151">
        <f>C20+E20+G20+I20</f>
        <v>4.53</v>
      </c>
      <c r="L20" s="152"/>
    </row>
    <row r="21" spans="1:12" s="5" customFormat="1" ht="19.5" customHeight="1">
      <c r="A21" s="224"/>
      <c r="B21" s="33" t="s">
        <v>68</v>
      </c>
      <c r="C21" s="176">
        <v>0.372</v>
      </c>
      <c r="D21" s="181"/>
      <c r="E21" s="176">
        <v>0.413</v>
      </c>
      <c r="F21" s="182"/>
      <c r="G21" s="150">
        <v>0.369</v>
      </c>
      <c r="H21" s="112"/>
      <c r="I21" s="150">
        <v>0.319</v>
      </c>
      <c r="J21" s="112"/>
      <c r="K21" s="151">
        <v>1.472</v>
      </c>
      <c r="L21" s="152"/>
    </row>
    <row r="22" spans="1:12" s="5" customFormat="1" ht="19.5" customHeight="1">
      <c r="A22" s="238" t="s">
        <v>63</v>
      </c>
      <c r="B22" s="33" t="s">
        <v>9</v>
      </c>
      <c r="C22" s="176">
        <v>0.437</v>
      </c>
      <c r="D22" s="181"/>
      <c r="E22" s="176">
        <v>0.472</v>
      </c>
      <c r="F22" s="182"/>
      <c r="G22" s="150">
        <v>0.477</v>
      </c>
      <c r="H22" s="112"/>
      <c r="I22" s="150">
        <v>0.465</v>
      </c>
      <c r="J22" s="112"/>
      <c r="K22" s="151">
        <v>1.85</v>
      </c>
      <c r="L22" s="152"/>
    </row>
    <row r="23" spans="1:12" s="5" customFormat="1" ht="19.5" customHeight="1">
      <c r="A23" s="221"/>
      <c r="B23" s="33" t="s">
        <v>101</v>
      </c>
      <c r="C23" s="176">
        <v>0.827</v>
      </c>
      <c r="D23" s="181"/>
      <c r="E23" s="176">
        <v>0.737</v>
      </c>
      <c r="F23" s="182"/>
      <c r="G23" s="150">
        <v>0.579</v>
      </c>
      <c r="H23" s="112"/>
      <c r="I23" s="150">
        <v>0.559</v>
      </c>
      <c r="J23" s="112"/>
      <c r="K23" s="151">
        <f>C23+E23+G23+I23</f>
        <v>2.702</v>
      </c>
      <c r="L23" s="152"/>
    </row>
    <row r="24" spans="1:12" s="5" customFormat="1" ht="19.5" customHeight="1">
      <c r="A24" s="222" t="s">
        <v>69</v>
      </c>
      <c r="B24" s="33" t="s">
        <v>10</v>
      </c>
      <c r="C24" s="176">
        <v>0.064</v>
      </c>
      <c r="D24" s="181"/>
      <c r="E24" s="176">
        <v>0.067</v>
      </c>
      <c r="F24" s="182"/>
      <c r="G24" s="150">
        <v>0.063</v>
      </c>
      <c r="H24" s="112"/>
      <c r="I24" s="150">
        <v>0.061</v>
      </c>
      <c r="J24" s="112"/>
      <c r="K24" s="151">
        <f>C24+E24+G24+I24</f>
        <v>0.255</v>
      </c>
      <c r="L24" s="152"/>
    </row>
    <row r="25" spans="1:12" s="5" customFormat="1" ht="19.5" customHeight="1">
      <c r="A25" s="223"/>
      <c r="B25" s="33" t="s">
        <v>11</v>
      </c>
      <c r="C25" s="176">
        <v>0.099</v>
      </c>
      <c r="D25" s="181"/>
      <c r="E25" s="176">
        <v>0.084</v>
      </c>
      <c r="F25" s="182"/>
      <c r="G25" s="150">
        <v>0.089</v>
      </c>
      <c r="H25" s="112"/>
      <c r="I25" s="150">
        <v>0.085</v>
      </c>
      <c r="J25" s="112"/>
      <c r="K25" s="151">
        <f>C25+E25+G25+I25</f>
        <v>0.35700000000000004</v>
      </c>
      <c r="L25" s="152"/>
    </row>
    <row r="26" spans="1:12" s="5" customFormat="1" ht="19.5" customHeight="1">
      <c r="A26" s="224"/>
      <c r="B26" s="33" t="s">
        <v>31</v>
      </c>
      <c r="C26" s="176">
        <v>0.021</v>
      </c>
      <c r="D26" s="176">
        <v>1.534</v>
      </c>
      <c r="E26" s="176">
        <v>0.026</v>
      </c>
      <c r="F26" s="176">
        <v>1.772</v>
      </c>
      <c r="G26" s="150">
        <v>0.03</v>
      </c>
      <c r="H26" s="150">
        <v>2.137</v>
      </c>
      <c r="I26" s="150">
        <v>0.029</v>
      </c>
      <c r="J26" s="150">
        <v>2.282</v>
      </c>
      <c r="K26" s="151">
        <f>C26+E26+G26+I26</f>
        <v>0.106</v>
      </c>
      <c r="L26" s="154">
        <v>7.724</v>
      </c>
    </row>
    <row r="27" spans="1:12" s="5" customFormat="1" ht="30" customHeight="1">
      <c r="A27" s="57" t="s">
        <v>133</v>
      </c>
      <c r="B27" s="93" t="s">
        <v>64</v>
      </c>
      <c r="C27" s="176">
        <v>0.009</v>
      </c>
      <c r="D27" s="176">
        <v>1.007</v>
      </c>
      <c r="E27" s="176">
        <v>0.008</v>
      </c>
      <c r="F27" s="176">
        <v>1.054</v>
      </c>
      <c r="G27" s="155">
        <v>0.004</v>
      </c>
      <c r="H27" s="155">
        <v>0.538</v>
      </c>
      <c r="I27" s="155">
        <v>0.006</v>
      </c>
      <c r="J27" s="155">
        <v>0.641</v>
      </c>
      <c r="K27" s="151">
        <v>0.028</v>
      </c>
      <c r="L27" s="154">
        <v>3.239</v>
      </c>
    </row>
    <row r="28" spans="1:12" s="5" customFormat="1" ht="19.5" customHeight="1" thickBot="1">
      <c r="A28" s="91" t="s">
        <v>90</v>
      </c>
      <c r="B28" s="92" t="s">
        <v>91</v>
      </c>
      <c r="C28" s="176">
        <v>0.013</v>
      </c>
      <c r="D28" s="181"/>
      <c r="E28" s="176">
        <v>0.015</v>
      </c>
      <c r="F28" s="183"/>
      <c r="G28" s="159">
        <v>0.009</v>
      </c>
      <c r="H28" s="158"/>
      <c r="I28" s="159">
        <v>0.004</v>
      </c>
      <c r="J28" s="158"/>
      <c r="K28" s="151">
        <v>0.42</v>
      </c>
      <c r="L28" s="152"/>
    </row>
    <row r="29" spans="1:12" s="5" customFormat="1" ht="19.5" customHeight="1" thickBot="1">
      <c r="A29" s="63" t="s">
        <v>12</v>
      </c>
      <c r="B29" s="64"/>
      <c r="C29" s="138">
        <v>3.033</v>
      </c>
      <c r="D29" s="138">
        <f>SUM(D20:D28)</f>
        <v>2.541</v>
      </c>
      <c r="E29" s="138">
        <v>2.983</v>
      </c>
      <c r="F29" s="126">
        <f>SUM(F20:F28)</f>
        <v>2.826</v>
      </c>
      <c r="G29" s="107">
        <v>2.691</v>
      </c>
      <c r="H29" s="107">
        <v>2.674</v>
      </c>
      <c r="I29" s="107">
        <f>SUM(I20:I28)</f>
        <v>2.634</v>
      </c>
      <c r="J29" s="107">
        <f>SUM(J20:J28)</f>
        <v>2.923</v>
      </c>
      <c r="K29" s="107">
        <f>C29+E29+G29+I29</f>
        <v>11.341000000000001</v>
      </c>
      <c r="L29" s="107">
        <f>D29+F29+H29+J29</f>
        <v>10.964</v>
      </c>
    </row>
    <row r="30" spans="1:12" s="123" customFormat="1" ht="19.5" customHeight="1">
      <c r="A30" s="135"/>
      <c r="B30" s="120"/>
      <c r="C30" s="121"/>
      <c r="D30" s="121"/>
      <c r="E30" s="121"/>
      <c r="F30" s="122"/>
      <c r="G30" s="122"/>
      <c r="H30" s="122"/>
      <c r="I30" s="122"/>
      <c r="J30" s="122"/>
      <c r="K30" s="122"/>
      <c r="L30" s="122"/>
    </row>
    <row r="31" spans="1:12" ht="20.25" customHeight="1">
      <c r="A31" s="219" t="s">
        <v>124</v>
      </c>
      <c r="B31" s="219"/>
      <c r="C31" s="219"/>
      <c r="D31" s="219"/>
      <c r="E31" s="219"/>
      <c r="F31" s="219"/>
      <c r="G31" s="219"/>
      <c r="H31" s="219"/>
      <c r="I31" s="5"/>
      <c r="J31" s="5"/>
      <c r="K31" s="21"/>
      <c r="L31" s="108"/>
    </row>
    <row r="32" spans="1:12" ht="20.25" customHeight="1">
      <c r="A32" s="209" t="s">
        <v>76</v>
      </c>
      <c r="B32" s="209"/>
      <c r="C32" s="209"/>
      <c r="D32" s="209"/>
      <c r="E32" s="209"/>
      <c r="F32" s="209"/>
      <c r="G32" s="99"/>
      <c r="H32" s="99"/>
      <c r="I32" s="46"/>
      <c r="J32" s="140"/>
      <c r="K32" s="46"/>
      <c r="L32" s="46"/>
    </row>
    <row r="33" spans="1:4" s="5" customFormat="1" ht="16.5" thickBot="1">
      <c r="A33" s="12" t="s">
        <v>15</v>
      </c>
      <c r="B33" s="8"/>
      <c r="C33" s="8"/>
      <c r="D33" s="8"/>
    </row>
    <row r="34" spans="1:12" s="5" customFormat="1" ht="68.25" customHeight="1">
      <c r="A34" s="61" t="s">
        <v>65</v>
      </c>
      <c r="B34" s="55" t="s">
        <v>16</v>
      </c>
      <c r="C34" s="55" t="s">
        <v>17</v>
      </c>
      <c r="D34" s="55" t="s">
        <v>18</v>
      </c>
      <c r="E34" s="55" t="s">
        <v>19</v>
      </c>
      <c r="F34" s="65" t="s">
        <v>20</v>
      </c>
      <c r="H34" s="25"/>
      <c r="K34" s="25"/>
      <c r="L34" s="8"/>
    </row>
    <row r="35" spans="1:12" s="5" customFormat="1" ht="27.75" customHeight="1">
      <c r="A35" s="56" t="s">
        <v>21</v>
      </c>
      <c r="B35" s="144">
        <v>4.835</v>
      </c>
      <c r="C35" s="144">
        <v>52.347</v>
      </c>
      <c r="D35" s="144">
        <v>253.093</v>
      </c>
      <c r="E35" s="144">
        <v>615.693</v>
      </c>
      <c r="F35" s="145">
        <v>155.827</v>
      </c>
      <c r="H35" s="21"/>
      <c r="K35" s="21"/>
      <c r="L35" s="8"/>
    </row>
    <row r="36" spans="1:12" s="5" customFormat="1" ht="27.75" customHeight="1">
      <c r="A36" s="56" t="s">
        <v>22</v>
      </c>
      <c r="B36" s="141">
        <v>3.867</v>
      </c>
      <c r="C36" s="141">
        <v>48.338</v>
      </c>
      <c r="D36" s="141">
        <v>186.943</v>
      </c>
      <c r="E36" s="141">
        <v>594.035</v>
      </c>
      <c r="F36" s="142">
        <v>111.051</v>
      </c>
      <c r="H36" s="21"/>
      <c r="K36" s="21"/>
      <c r="L36" s="8"/>
    </row>
    <row r="37" spans="1:12" s="5" customFormat="1" ht="27.75" customHeight="1">
      <c r="A37" s="56" t="s">
        <v>23</v>
      </c>
      <c r="B37" s="144">
        <v>3.63</v>
      </c>
      <c r="C37" s="144">
        <v>50.101</v>
      </c>
      <c r="D37" s="144">
        <v>181.851</v>
      </c>
      <c r="E37" s="144">
        <v>560.11</v>
      </c>
      <c r="F37" s="145">
        <v>101.856</v>
      </c>
      <c r="H37" s="22"/>
      <c r="K37" s="22"/>
      <c r="L37" s="8"/>
    </row>
    <row r="38" spans="1:12" s="5" customFormat="1" ht="27.75" customHeight="1">
      <c r="A38" s="56" t="s">
        <v>24</v>
      </c>
      <c r="B38" s="141">
        <v>4.486</v>
      </c>
      <c r="C38" s="141">
        <v>61.073</v>
      </c>
      <c r="D38" s="144">
        <v>273.983</v>
      </c>
      <c r="E38" s="141">
        <v>556.714</v>
      </c>
      <c r="F38" s="145">
        <v>152.53</v>
      </c>
      <c r="H38" s="23"/>
      <c r="K38" s="23"/>
      <c r="L38" s="8"/>
    </row>
    <row r="39" spans="1:12" s="5" customFormat="1" ht="27.75" customHeight="1" thickBot="1">
      <c r="A39" s="58" t="s">
        <v>25</v>
      </c>
      <c r="B39" s="60">
        <f>SUM(B35:B38)</f>
        <v>16.818</v>
      </c>
      <c r="C39" s="60">
        <v>53.268</v>
      </c>
      <c r="D39" s="60">
        <f>SUM(D35:D38)</f>
        <v>895.8699999999999</v>
      </c>
      <c r="E39" s="60">
        <v>581.853</v>
      </c>
      <c r="F39" s="60">
        <f>SUM(F35:F38)</f>
        <v>521.264</v>
      </c>
      <c r="H39" s="24"/>
      <c r="K39" s="24"/>
      <c r="L39" s="8"/>
    </row>
    <row r="40" spans="1:11" s="5" customFormat="1" ht="12.75">
      <c r="A40" s="136"/>
      <c r="B40" s="8"/>
      <c r="C40" s="8"/>
      <c r="D40" s="8"/>
      <c r="I40" s="8"/>
      <c r="J40" s="8"/>
      <c r="K40" s="8"/>
    </row>
    <row r="41" spans="1:4" s="5" customFormat="1" ht="16.5" thickBot="1">
      <c r="A41" s="12" t="s">
        <v>26</v>
      </c>
      <c r="B41" s="8"/>
      <c r="C41" s="8"/>
      <c r="D41" s="8"/>
    </row>
    <row r="42" spans="1:26" s="5" customFormat="1" ht="73.5" customHeight="1">
      <c r="A42" s="61" t="s">
        <v>65</v>
      </c>
      <c r="B42" s="55" t="s">
        <v>16</v>
      </c>
      <c r="C42" s="55" t="s">
        <v>27</v>
      </c>
      <c r="D42" s="55" t="s">
        <v>18</v>
      </c>
      <c r="E42" s="55" t="s">
        <v>19</v>
      </c>
      <c r="F42" s="65" t="s">
        <v>62</v>
      </c>
      <c r="G42" s="8"/>
      <c r="H42" s="25"/>
      <c r="I42" s="8"/>
      <c r="J42" s="8"/>
      <c r="K42" s="25"/>
      <c r="L42"/>
      <c r="M42"/>
      <c r="N42"/>
      <c r="O42"/>
      <c r="P42"/>
      <c r="Q42"/>
      <c r="R42" s="132"/>
      <c r="S42"/>
      <c r="T42"/>
      <c r="U42"/>
      <c r="V42"/>
      <c r="W42"/>
      <c r="X42"/>
      <c r="Y42"/>
      <c r="Z42"/>
    </row>
    <row r="43" spans="1:26" s="5" customFormat="1" ht="27.75" customHeight="1">
      <c r="A43" s="56" t="s">
        <v>21</v>
      </c>
      <c r="B43" s="144">
        <v>1.994</v>
      </c>
      <c r="C43" s="144">
        <v>53.906</v>
      </c>
      <c r="D43" s="144">
        <v>107.478</v>
      </c>
      <c r="E43" s="144">
        <v>616.129</v>
      </c>
      <c r="F43" s="145">
        <v>66.22</v>
      </c>
      <c r="G43" s="8"/>
      <c r="H43" s="21"/>
      <c r="I43" s="8"/>
      <c r="J43" s="8"/>
      <c r="K43" s="21"/>
      <c r="L43"/>
      <c r="M43"/>
      <c r="N43"/>
      <c r="O43"/>
      <c r="P43"/>
      <c r="Q43"/>
      <c r="R43" s="132"/>
      <c r="S43"/>
      <c r="T43"/>
      <c r="U43"/>
      <c r="V43"/>
      <c r="W43"/>
      <c r="X43"/>
      <c r="Y43"/>
      <c r="Z43"/>
    </row>
    <row r="44" spans="1:26" s="5" customFormat="1" ht="27.75" customHeight="1">
      <c r="A44" s="56" t="s">
        <v>22</v>
      </c>
      <c r="B44" s="141">
        <v>3.584</v>
      </c>
      <c r="C44" s="141">
        <v>50.181</v>
      </c>
      <c r="D44" s="141">
        <v>179.841</v>
      </c>
      <c r="E44" s="141">
        <v>600.893</v>
      </c>
      <c r="F44" s="142">
        <v>108.065</v>
      </c>
      <c r="G44" s="8"/>
      <c r="H44" s="22"/>
      <c r="I44" s="8"/>
      <c r="J44" s="8"/>
      <c r="K44" s="22"/>
      <c r="L44"/>
      <c r="M44"/>
      <c r="N44"/>
      <c r="O44"/>
      <c r="P44"/>
      <c r="Q44"/>
      <c r="R44" s="132"/>
      <c r="S44"/>
      <c r="T44"/>
      <c r="U44"/>
      <c r="V44"/>
      <c r="W44"/>
      <c r="X44"/>
      <c r="Y44"/>
      <c r="Z44"/>
    </row>
    <row r="45" spans="1:26" s="5" customFormat="1" ht="32.25" customHeight="1">
      <c r="A45" s="56" t="s">
        <v>23</v>
      </c>
      <c r="B45" s="141">
        <v>3.376</v>
      </c>
      <c r="C45" s="141">
        <v>51.971</v>
      </c>
      <c r="D45" s="141">
        <v>175.451</v>
      </c>
      <c r="E45" s="141">
        <v>556.719</v>
      </c>
      <c r="F45" s="142">
        <v>97.677</v>
      </c>
      <c r="G45" s="8"/>
      <c r="H45" s="22"/>
      <c r="I45" s="8"/>
      <c r="J45" s="8"/>
      <c r="K45" s="22"/>
      <c r="L45"/>
      <c r="M45"/>
      <c r="N45"/>
      <c r="O45"/>
      <c r="P45"/>
      <c r="Q45"/>
      <c r="R45" s="132"/>
      <c r="S45"/>
      <c r="T45"/>
      <c r="U45"/>
      <c r="V45"/>
      <c r="W45"/>
      <c r="X45"/>
      <c r="Y45"/>
      <c r="Z45"/>
    </row>
    <row r="46" spans="1:26" s="5" customFormat="1" ht="27.75" customHeight="1">
      <c r="A46" s="56" t="s">
        <v>24</v>
      </c>
      <c r="B46" s="141">
        <v>1.962</v>
      </c>
      <c r="C46" s="141">
        <v>63.193</v>
      </c>
      <c r="D46" s="141">
        <v>123.97</v>
      </c>
      <c r="E46" s="141">
        <v>556.581</v>
      </c>
      <c r="F46" s="142">
        <v>68.999</v>
      </c>
      <c r="G46" s="8"/>
      <c r="H46" s="23"/>
      <c r="I46" s="8"/>
      <c r="J46" s="8"/>
      <c r="K46" s="23"/>
      <c r="L46"/>
      <c r="M46"/>
      <c r="N46"/>
      <c r="O46"/>
      <c r="P46"/>
      <c r="Q46"/>
      <c r="R46" s="132"/>
      <c r="S46"/>
      <c r="T46"/>
      <c r="U46"/>
      <c r="V46"/>
      <c r="W46"/>
      <c r="X46"/>
      <c r="Y46"/>
      <c r="Z46"/>
    </row>
    <row r="47" spans="1:26" s="5" customFormat="1" ht="35.25" customHeight="1" thickBot="1">
      <c r="A47" s="58" t="s">
        <v>25</v>
      </c>
      <c r="B47" s="60">
        <v>10.915</v>
      </c>
      <c r="C47" s="60">
        <v>53.753</v>
      </c>
      <c r="D47" s="60">
        <v>586.739</v>
      </c>
      <c r="E47" s="60">
        <v>581.112</v>
      </c>
      <c r="F47" s="60">
        <f>SUM(F43:F46)</f>
        <v>340.961</v>
      </c>
      <c r="G47" s="97"/>
      <c r="H47" s="21"/>
      <c r="I47" s="8"/>
      <c r="J47" s="8"/>
      <c r="K47" s="21"/>
      <c r="L47"/>
      <c r="M47"/>
      <c r="N47"/>
      <c r="O47"/>
      <c r="P47"/>
      <c r="Q47"/>
      <c r="R47" s="132"/>
      <c r="S47"/>
      <c r="T47"/>
      <c r="U47"/>
      <c r="V47"/>
      <c r="W47"/>
      <c r="X47"/>
      <c r="Y47"/>
      <c r="Z47"/>
    </row>
    <row r="48" spans="1:26" s="5" customFormat="1" ht="25.5" customHeight="1">
      <c r="A48" s="215" t="s">
        <v>77</v>
      </c>
      <c r="B48" s="215"/>
      <c r="C48" s="215"/>
      <c r="D48" s="215"/>
      <c r="E48" s="215"/>
      <c r="F48" s="215"/>
      <c r="G48" s="99"/>
      <c r="H48" s="99"/>
      <c r="I48" s="45"/>
      <c r="J48" s="45"/>
      <c r="K48" s="21"/>
      <c r="L48"/>
      <c r="M48"/>
      <c r="N48"/>
      <c r="O48"/>
      <c r="P48"/>
      <c r="Q48"/>
      <c r="R48" s="132"/>
      <c r="S48"/>
      <c r="T48"/>
      <c r="U48"/>
      <c r="V48"/>
      <c r="W48"/>
      <c r="X48"/>
      <c r="Y48"/>
      <c r="Z48"/>
    </row>
    <row r="49" spans="1:26" s="5" customFormat="1" ht="25.5" customHeight="1" thickBot="1">
      <c r="A49" s="210" t="s">
        <v>70</v>
      </c>
      <c r="B49" s="210"/>
      <c r="C49" s="210"/>
      <c r="D49" s="210"/>
      <c r="E49" s="210"/>
      <c r="F49" s="210"/>
      <c r="G49" s="45"/>
      <c r="H49" s="45"/>
      <c r="I49" s="45"/>
      <c r="J49" s="45"/>
      <c r="K49" s="21"/>
      <c r="L49"/>
      <c r="M49"/>
      <c r="N49"/>
      <c r="O49"/>
      <c r="P49"/>
      <c r="Q49"/>
      <c r="R49" s="132"/>
      <c r="S49"/>
      <c r="T49"/>
      <c r="U49"/>
      <c r="V49"/>
      <c r="W49"/>
      <c r="X49"/>
      <c r="Y49"/>
      <c r="Z49"/>
    </row>
    <row r="50" spans="1:26" s="5" customFormat="1" ht="53.25" customHeight="1">
      <c r="A50" s="70" t="s">
        <v>65</v>
      </c>
      <c r="B50" s="70" t="s">
        <v>106</v>
      </c>
      <c r="C50" s="71" t="s">
        <v>109</v>
      </c>
      <c r="D50" s="72" t="s">
        <v>96</v>
      </c>
      <c r="E50" s="72" t="s">
        <v>71</v>
      </c>
      <c r="F50" s="65" t="s">
        <v>94</v>
      </c>
      <c r="G50" s="98"/>
      <c r="H50" s="50"/>
      <c r="I50" s="50"/>
      <c r="J50" s="50"/>
      <c r="K50" s="21"/>
      <c r="L50"/>
      <c r="M50"/>
      <c r="N50"/>
      <c r="O50"/>
      <c r="P50"/>
      <c r="Q50"/>
      <c r="R50" s="132"/>
      <c r="S50"/>
      <c r="T50"/>
      <c r="U50"/>
      <c r="V50"/>
      <c r="W50"/>
      <c r="X50"/>
      <c r="Y50"/>
      <c r="Z50"/>
    </row>
    <row r="51" spans="1:26" s="5" customFormat="1" ht="30.75" customHeight="1">
      <c r="A51" s="56" t="s">
        <v>21</v>
      </c>
      <c r="B51" s="141">
        <v>2.239</v>
      </c>
      <c r="C51" s="141">
        <v>1346.089</v>
      </c>
      <c r="D51" s="184">
        <v>3.014</v>
      </c>
      <c r="E51" s="141">
        <v>615.693</v>
      </c>
      <c r="F51" s="142">
        <v>4.896</v>
      </c>
      <c r="G51" s="50"/>
      <c r="H51" s="21"/>
      <c r="I51" s="50"/>
      <c r="J51" s="50"/>
      <c r="K51" s="21"/>
      <c r="L51"/>
      <c r="M51"/>
      <c r="N51"/>
      <c r="O51"/>
      <c r="P51"/>
      <c r="Q51"/>
      <c r="R51" s="132"/>
      <c r="S51"/>
      <c r="T51"/>
      <c r="U51"/>
      <c r="V51"/>
      <c r="W51"/>
      <c r="X51"/>
      <c r="Y51"/>
      <c r="Z51"/>
    </row>
    <row r="52" spans="1:26" s="5" customFormat="1" ht="32.25" customHeight="1">
      <c r="A52" s="56" t="s">
        <v>22</v>
      </c>
      <c r="B52" s="141">
        <v>2.585</v>
      </c>
      <c r="C52" s="141">
        <v>1355.356</v>
      </c>
      <c r="D52" s="184">
        <v>3.503</v>
      </c>
      <c r="E52" s="141">
        <v>594.035</v>
      </c>
      <c r="F52" s="142">
        <v>5.897</v>
      </c>
      <c r="G52" s="50"/>
      <c r="H52" s="21"/>
      <c r="I52" s="50"/>
      <c r="J52" s="50"/>
      <c r="K52" s="21"/>
      <c r="L52"/>
      <c r="M52"/>
      <c r="N52"/>
      <c r="O52"/>
      <c r="P52"/>
      <c r="Q52"/>
      <c r="R52" s="132"/>
      <c r="S52"/>
      <c r="T52"/>
      <c r="U52"/>
      <c r="V52"/>
      <c r="W52"/>
      <c r="X52"/>
      <c r="Y52"/>
      <c r="Z52"/>
    </row>
    <row r="53" spans="1:26" s="5" customFormat="1" ht="25.5" customHeight="1">
      <c r="A53" s="56" t="s">
        <v>92</v>
      </c>
      <c r="B53" s="144">
        <v>3.029</v>
      </c>
      <c r="C53" s="144">
        <v>1604.259</v>
      </c>
      <c r="D53" s="185">
        <v>4.859</v>
      </c>
      <c r="E53" s="144">
        <v>560.11</v>
      </c>
      <c r="F53" s="145">
        <v>8.676</v>
      </c>
      <c r="G53" s="45"/>
      <c r="H53" s="21"/>
      <c r="I53" s="45"/>
      <c r="J53" s="45"/>
      <c r="K53" s="21"/>
      <c r="L53"/>
      <c r="M53"/>
      <c r="N53"/>
      <c r="O53"/>
      <c r="P53"/>
      <c r="Q53"/>
      <c r="R53" s="132"/>
      <c r="S53"/>
      <c r="T53"/>
      <c r="U53"/>
      <c r="V53"/>
      <c r="W53"/>
      <c r="X53"/>
      <c r="Y53"/>
      <c r="Z53"/>
    </row>
    <row r="54" spans="1:26" s="5" customFormat="1" ht="25.5" customHeight="1">
      <c r="A54" s="56" t="s">
        <v>93</v>
      </c>
      <c r="B54" s="141">
        <v>2.543</v>
      </c>
      <c r="C54" s="141">
        <v>1363.078</v>
      </c>
      <c r="D54" s="184">
        <v>3.466</v>
      </c>
      <c r="E54" s="141">
        <v>556.714</v>
      </c>
      <c r="F54" s="142">
        <v>6.227</v>
      </c>
      <c r="G54" s="45"/>
      <c r="H54" s="21"/>
      <c r="I54" s="45"/>
      <c r="J54" s="45"/>
      <c r="K54" s="21"/>
      <c r="L54"/>
      <c r="M54"/>
      <c r="N54"/>
      <c r="O54"/>
      <c r="P54"/>
      <c r="Q54"/>
      <c r="R54" s="132"/>
      <c r="S54"/>
      <c r="T54"/>
      <c r="U54"/>
      <c r="V54"/>
      <c r="W54"/>
      <c r="X54"/>
      <c r="Y54"/>
      <c r="Z54"/>
    </row>
    <row r="55" spans="1:26" s="5" customFormat="1" ht="25.5" customHeight="1" thickBot="1">
      <c r="A55" s="53" t="s">
        <v>25</v>
      </c>
      <c r="B55" s="113">
        <f>SUM(B51:B54)</f>
        <v>10.396</v>
      </c>
      <c r="C55" s="114">
        <v>1427.77</v>
      </c>
      <c r="D55" s="115">
        <f>SUM(D51:D54)</f>
        <v>14.841999999999999</v>
      </c>
      <c r="E55" s="114">
        <v>581.853</v>
      </c>
      <c r="F55" s="116">
        <f>SUM(F51:F54)</f>
        <v>25.696</v>
      </c>
      <c r="G55" s="45"/>
      <c r="H55" s="21"/>
      <c r="I55" s="45"/>
      <c r="J55" s="45"/>
      <c r="K55" s="21"/>
      <c r="L55"/>
      <c r="M55"/>
      <c r="N55"/>
      <c r="O55"/>
      <c r="P55"/>
      <c r="Q55"/>
      <c r="R55" s="132"/>
      <c r="S55"/>
      <c r="T55"/>
      <c r="U55"/>
      <c r="V55"/>
      <c r="W55"/>
      <c r="X55"/>
      <c r="Y55"/>
      <c r="Z55"/>
    </row>
    <row r="56" spans="1:26" s="5" customFormat="1" ht="25.5" customHeight="1">
      <c r="A56" s="137"/>
      <c r="B56" s="45"/>
      <c r="C56" s="45"/>
      <c r="D56" s="45"/>
      <c r="E56" s="45"/>
      <c r="F56" s="45"/>
      <c r="G56" s="45"/>
      <c r="H56" s="45"/>
      <c r="I56" s="45"/>
      <c r="J56" s="45"/>
      <c r="K56" s="21"/>
      <c r="L56"/>
      <c r="M56"/>
      <c r="N56"/>
      <c r="O56"/>
      <c r="P56"/>
      <c r="Q56"/>
      <c r="R56" s="132"/>
      <c r="S56"/>
      <c r="T56"/>
      <c r="U56"/>
      <c r="V56"/>
      <c r="W56"/>
      <c r="X56"/>
      <c r="Y56"/>
      <c r="Z56"/>
    </row>
    <row r="57" spans="1:26" s="5" customFormat="1" ht="25.5" customHeight="1" thickBot="1">
      <c r="A57" s="210" t="s">
        <v>72</v>
      </c>
      <c r="B57" s="210"/>
      <c r="C57" s="210"/>
      <c r="D57" s="210"/>
      <c r="E57" s="210"/>
      <c r="F57" s="210"/>
      <c r="G57" s="45"/>
      <c r="H57" s="45"/>
      <c r="I57" s="45"/>
      <c r="J57" s="45"/>
      <c r="K57" s="21"/>
      <c r="L57"/>
      <c r="M57"/>
      <c r="N57"/>
      <c r="O57"/>
      <c r="P57"/>
      <c r="Q57"/>
      <c r="R57" s="132"/>
      <c r="S57"/>
      <c r="T57"/>
      <c r="U57"/>
      <c r="V57"/>
      <c r="W57"/>
      <c r="X57"/>
      <c r="Y57"/>
      <c r="Z57"/>
    </row>
    <row r="58" spans="1:26" s="5" customFormat="1" ht="42.75" customHeight="1">
      <c r="A58" s="70" t="s">
        <v>65</v>
      </c>
      <c r="B58" s="70" t="s">
        <v>107</v>
      </c>
      <c r="C58" s="71" t="s">
        <v>109</v>
      </c>
      <c r="D58" s="72" t="s">
        <v>96</v>
      </c>
      <c r="E58" s="72" t="s">
        <v>71</v>
      </c>
      <c r="F58" s="65" t="s">
        <v>94</v>
      </c>
      <c r="G58" s="45"/>
      <c r="H58" s="21"/>
      <c r="I58" s="45"/>
      <c r="J58" s="45"/>
      <c r="K58" s="21"/>
      <c r="L58"/>
      <c r="M58"/>
      <c r="N58"/>
      <c r="O58"/>
      <c r="P58"/>
      <c r="Q58"/>
      <c r="R58" s="132"/>
      <c r="S58"/>
      <c r="T58"/>
      <c r="U58"/>
      <c r="V58"/>
      <c r="W58"/>
      <c r="X58"/>
      <c r="Y58"/>
      <c r="Z58"/>
    </row>
    <row r="59" spans="1:26" s="5" customFormat="1" ht="24" customHeight="1">
      <c r="A59" s="56" t="s">
        <v>21</v>
      </c>
      <c r="B59" s="141">
        <v>2.285</v>
      </c>
      <c r="C59" s="141">
        <v>1472.558</v>
      </c>
      <c r="D59" s="184">
        <v>3.365</v>
      </c>
      <c r="E59" s="141">
        <v>615.693</v>
      </c>
      <c r="F59" s="142">
        <v>5.465</v>
      </c>
      <c r="G59" s="45"/>
      <c r="H59" s="21"/>
      <c r="I59" s="45"/>
      <c r="J59" s="45"/>
      <c r="K59" s="21"/>
      <c r="L59"/>
      <c r="M59"/>
      <c r="N59"/>
      <c r="O59"/>
      <c r="P59"/>
      <c r="Q59"/>
      <c r="R59" s="132"/>
      <c r="S59"/>
      <c r="T59"/>
      <c r="U59"/>
      <c r="V59"/>
      <c r="W59"/>
      <c r="X59"/>
      <c r="Y59"/>
      <c r="Z59"/>
    </row>
    <row r="60" spans="1:26" s="5" customFormat="1" ht="24" customHeight="1">
      <c r="A60" s="56" t="s">
        <v>22</v>
      </c>
      <c r="B60" s="141">
        <v>2.633</v>
      </c>
      <c r="C60" s="141">
        <v>1482.669</v>
      </c>
      <c r="D60" s="184">
        <v>3.904</v>
      </c>
      <c r="E60" s="141">
        <v>594.035</v>
      </c>
      <c r="F60" s="142">
        <v>6.572</v>
      </c>
      <c r="G60" s="45"/>
      <c r="H60" s="21"/>
      <c r="I60" s="45"/>
      <c r="J60" s="45"/>
      <c r="K60" s="21"/>
      <c r="L60"/>
      <c r="M60"/>
      <c r="N60"/>
      <c r="O60"/>
      <c r="P60"/>
      <c r="Q60"/>
      <c r="R60" s="132"/>
      <c r="S60"/>
      <c r="T60"/>
      <c r="U60"/>
      <c r="V60"/>
      <c r="W60"/>
      <c r="X60"/>
      <c r="Y60"/>
      <c r="Z60"/>
    </row>
    <row r="61" spans="1:26" s="5" customFormat="1" ht="24" customHeight="1">
      <c r="A61" s="56" t="s">
        <v>92</v>
      </c>
      <c r="B61" s="144">
        <v>3.087</v>
      </c>
      <c r="C61" s="144">
        <v>1667.945</v>
      </c>
      <c r="D61" s="185">
        <v>5.148</v>
      </c>
      <c r="E61" s="144">
        <v>560.11</v>
      </c>
      <c r="F61" s="145">
        <v>9.192</v>
      </c>
      <c r="G61" s="45"/>
      <c r="H61" s="21"/>
      <c r="I61" s="45"/>
      <c r="J61" s="45"/>
      <c r="K61" s="21"/>
      <c r="L61"/>
      <c r="M61"/>
      <c r="N61"/>
      <c r="O61"/>
      <c r="P61"/>
      <c r="Q61"/>
      <c r="R61" s="132"/>
      <c r="S61"/>
      <c r="T61"/>
      <c r="U61"/>
      <c r="V61"/>
      <c r="W61"/>
      <c r="X61"/>
      <c r="Y61"/>
      <c r="Z61"/>
    </row>
    <row r="62" spans="1:26" s="5" customFormat="1" ht="24" customHeight="1">
      <c r="A62" s="56" t="s">
        <v>93</v>
      </c>
      <c r="B62" s="141">
        <v>2.586</v>
      </c>
      <c r="C62" s="141">
        <v>1491.121</v>
      </c>
      <c r="D62" s="184">
        <v>3.856</v>
      </c>
      <c r="E62" s="141">
        <v>556.714</v>
      </c>
      <c r="F62" s="142">
        <v>6.927</v>
      </c>
      <c r="G62" s="45"/>
      <c r="H62" s="21"/>
      <c r="I62" s="45"/>
      <c r="J62" s="45"/>
      <c r="K62" s="21"/>
      <c r="L62"/>
      <c r="M62"/>
      <c r="N62"/>
      <c r="O62"/>
      <c r="P62"/>
      <c r="Q62"/>
      <c r="R62" s="132"/>
      <c r="S62"/>
      <c r="T62"/>
      <c r="U62"/>
      <c r="V62"/>
      <c r="W62"/>
      <c r="X62"/>
      <c r="Y62"/>
      <c r="Z62"/>
    </row>
    <row r="63" spans="1:26" s="5" customFormat="1" ht="24" customHeight="1" thickBot="1">
      <c r="A63" s="53" t="s">
        <v>25</v>
      </c>
      <c r="B63" s="113">
        <f>SUM(B59:B62)</f>
        <v>10.591000000000001</v>
      </c>
      <c r="C63" s="114">
        <v>1536.549</v>
      </c>
      <c r="D63" s="115">
        <f>SUM(D59:D62)</f>
        <v>16.273</v>
      </c>
      <c r="E63" s="114">
        <v>581.853</v>
      </c>
      <c r="F63" s="116">
        <v>28.155</v>
      </c>
      <c r="G63" s="45"/>
      <c r="H63" s="21"/>
      <c r="I63" s="45"/>
      <c r="J63" s="45"/>
      <c r="K63" s="21"/>
      <c r="L63"/>
      <c r="M63"/>
      <c r="N63"/>
      <c r="O63"/>
      <c r="P63"/>
      <c r="Q63"/>
      <c r="R63" s="132"/>
      <c r="S63"/>
      <c r="T63"/>
      <c r="U63"/>
      <c r="V63"/>
      <c r="W63"/>
      <c r="X63"/>
      <c r="Y63"/>
      <c r="Z63"/>
    </row>
    <row r="64" spans="1:26" s="5" customFormat="1" ht="25.5" customHeight="1" thickBot="1">
      <c r="A64" s="210" t="s">
        <v>73</v>
      </c>
      <c r="B64" s="210"/>
      <c r="C64" s="210"/>
      <c r="D64" s="210"/>
      <c r="E64" s="210"/>
      <c r="F64" s="210"/>
      <c r="G64" s="210"/>
      <c r="H64" s="45"/>
      <c r="I64" s="45"/>
      <c r="J64" s="45"/>
      <c r="K64" s="21"/>
      <c r="L64"/>
      <c r="M64"/>
      <c r="N64"/>
      <c r="O64"/>
      <c r="P64"/>
      <c r="Q64"/>
      <c r="R64" s="132"/>
      <c r="S64"/>
      <c r="T64"/>
      <c r="U64"/>
      <c r="V64"/>
      <c r="W64"/>
      <c r="X64"/>
      <c r="Y64"/>
      <c r="Z64"/>
    </row>
    <row r="65" spans="1:26" s="5" customFormat="1" ht="45" customHeight="1">
      <c r="A65" s="88" t="s">
        <v>65</v>
      </c>
      <c r="B65" s="85" t="s">
        <v>102</v>
      </c>
      <c r="C65" s="71" t="s">
        <v>108</v>
      </c>
      <c r="D65" s="71" t="s">
        <v>109</v>
      </c>
      <c r="E65" s="72" t="s">
        <v>96</v>
      </c>
      <c r="F65" s="73" t="s">
        <v>71</v>
      </c>
      <c r="G65" s="65" t="s">
        <v>94</v>
      </c>
      <c r="H65" s="21"/>
      <c r="I65" s="97"/>
      <c r="J65" s="45"/>
      <c r="K65" s="21"/>
      <c r="L65"/>
      <c r="M65"/>
      <c r="N65"/>
      <c r="O65"/>
      <c r="P65"/>
      <c r="Q65"/>
      <c r="R65" s="132"/>
      <c r="S65"/>
      <c r="T65"/>
      <c r="U65"/>
      <c r="V65"/>
      <c r="W65"/>
      <c r="X65"/>
      <c r="Y65"/>
      <c r="Z65"/>
    </row>
    <row r="66" spans="1:26" s="5" customFormat="1" ht="19.5" customHeight="1">
      <c r="A66" s="213" t="s">
        <v>14</v>
      </c>
      <c r="B66" s="86" t="s">
        <v>74</v>
      </c>
      <c r="C66" s="186">
        <v>0.619</v>
      </c>
      <c r="D66" s="186">
        <v>1346.09</v>
      </c>
      <c r="E66" s="186">
        <v>0.833</v>
      </c>
      <c r="F66" s="187">
        <v>615.693</v>
      </c>
      <c r="G66" s="187">
        <v>1.353</v>
      </c>
      <c r="H66" s="21"/>
      <c r="I66" s="8"/>
      <c r="J66" s="45"/>
      <c r="K66" s="21"/>
      <c r="L66"/>
      <c r="M66"/>
      <c r="N66"/>
      <c r="O66"/>
      <c r="P66"/>
      <c r="Q66"/>
      <c r="R66" s="132"/>
      <c r="S66"/>
      <c r="T66"/>
      <c r="U66"/>
      <c r="V66"/>
      <c r="W66"/>
      <c r="X66"/>
      <c r="Y66"/>
      <c r="Z66"/>
    </row>
    <row r="67" spans="1:26" s="5" customFormat="1" ht="19.5" customHeight="1" thickBot="1">
      <c r="A67" s="214"/>
      <c r="B67" s="87" t="s">
        <v>75</v>
      </c>
      <c r="C67" s="188">
        <v>1.621</v>
      </c>
      <c r="D67" s="188">
        <v>1346.09</v>
      </c>
      <c r="E67" s="188">
        <v>2.182</v>
      </c>
      <c r="F67" s="189">
        <v>615.693</v>
      </c>
      <c r="G67" s="189">
        <v>3.543</v>
      </c>
      <c r="H67" s="21"/>
      <c r="I67" s="8"/>
      <c r="J67" s="45"/>
      <c r="K67" s="21"/>
      <c r="L67"/>
      <c r="M67"/>
      <c r="N67"/>
      <c r="O67"/>
      <c r="P67"/>
      <c r="Q67"/>
      <c r="R67" s="132"/>
      <c r="S67"/>
      <c r="T67"/>
      <c r="U67"/>
      <c r="V67"/>
      <c r="W67"/>
      <c r="X67"/>
      <c r="Y67"/>
      <c r="Z67"/>
    </row>
    <row r="68" spans="1:12" s="5" customFormat="1" ht="19.5" customHeight="1">
      <c r="A68" s="213" t="s">
        <v>97</v>
      </c>
      <c r="B68" s="94" t="s">
        <v>74</v>
      </c>
      <c r="C68" s="190">
        <v>0.714</v>
      </c>
      <c r="D68" s="190">
        <v>1355.36</v>
      </c>
      <c r="E68" s="190">
        <v>0.968</v>
      </c>
      <c r="F68" s="191">
        <v>594.035</v>
      </c>
      <c r="G68" s="191">
        <v>1.629</v>
      </c>
      <c r="H68" s="21"/>
      <c r="I68" s="8"/>
      <c r="J68" s="45"/>
      <c r="K68" s="21"/>
      <c r="L68" s="8"/>
    </row>
    <row r="69" spans="1:12" s="5" customFormat="1" ht="19.5" customHeight="1" thickBot="1">
      <c r="A69" s="214"/>
      <c r="B69" s="87" t="s">
        <v>75</v>
      </c>
      <c r="C69" s="188">
        <v>1.871</v>
      </c>
      <c r="D69" s="188">
        <v>1355.36</v>
      </c>
      <c r="E69" s="188">
        <v>2.535</v>
      </c>
      <c r="F69" s="188">
        <v>594.035</v>
      </c>
      <c r="G69" s="189">
        <v>4.268</v>
      </c>
      <c r="H69" s="21"/>
      <c r="I69" s="8"/>
      <c r="J69" s="45"/>
      <c r="K69" s="21"/>
      <c r="L69" s="8"/>
    </row>
    <row r="70" spans="1:12" s="5" customFormat="1" ht="19.5" customHeight="1">
      <c r="A70" s="213" t="s">
        <v>92</v>
      </c>
      <c r="B70" s="94" t="s">
        <v>74</v>
      </c>
      <c r="C70" s="192">
        <v>0.837</v>
      </c>
      <c r="D70" s="192">
        <v>1604.259</v>
      </c>
      <c r="E70" s="192">
        <v>1.342</v>
      </c>
      <c r="F70" s="193">
        <v>560.11</v>
      </c>
      <c r="G70" s="193">
        <v>2.397</v>
      </c>
      <c r="H70" s="21"/>
      <c r="I70" s="8"/>
      <c r="J70" s="45"/>
      <c r="K70" s="21"/>
      <c r="L70" s="8"/>
    </row>
    <row r="71" spans="1:12" s="5" customFormat="1" ht="19.5" customHeight="1" thickBot="1">
      <c r="A71" s="214"/>
      <c r="B71" s="87" t="s">
        <v>75</v>
      </c>
      <c r="C71" s="194">
        <v>2.192</v>
      </c>
      <c r="D71" s="194">
        <v>1604.259</v>
      </c>
      <c r="E71" s="194">
        <v>3.517</v>
      </c>
      <c r="F71" s="195">
        <v>560.11</v>
      </c>
      <c r="G71" s="195">
        <v>6.279</v>
      </c>
      <c r="H71" s="21"/>
      <c r="I71" s="8"/>
      <c r="J71" s="45"/>
      <c r="K71" s="21"/>
      <c r="L71" s="8"/>
    </row>
    <row r="72" spans="1:12" s="5" customFormat="1" ht="19.5" customHeight="1">
      <c r="A72" s="239" t="s">
        <v>93</v>
      </c>
      <c r="B72" s="94" t="s">
        <v>74</v>
      </c>
      <c r="C72" s="196">
        <v>0.703</v>
      </c>
      <c r="D72" s="196">
        <v>1363.078</v>
      </c>
      <c r="E72" s="196">
        <v>0.958</v>
      </c>
      <c r="F72" s="197">
        <v>556.714</v>
      </c>
      <c r="G72" s="197">
        <v>1.72</v>
      </c>
      <c r="H72" s="21"/>
      <c r="I72" s="8"/>
      <c r="J72" s="45"/>
      <c r="K72" s="21"/>
      <c r="L72" s="8"/>
    </row>
    <row r="73" spans="1:12" s="5" customFormat="1" ht="19.5" customHeight="1" thickBot="1">
      <c r="A73" s="214"/>
      <c r="B73" s="87" t="s">
        <v>75</v>
      </c>
      <c r="C73" s="194">
        <v>1.841</v>
      </c>
      <c r="D73" s="194">
        <v>1363.078</v>
      </c>
      <c r="E73" s="194">
        <v>2.509</v>
      </c>
      <c r="F73" s="195">
        <v>556.714</v>
      </c>
      <c r="G73" s="195">
        <v>4.506</v>
      </c>
      <c r="H73" s="21"/>
      <c r="I73" s="108"/>
      <c r="J73" s="45"/>
      <c r="K73" s="21"/>
      <c r="L73" s="8"/>
    </row>
    <row r="74" spans="1:12" s="5" customFormat="1" ht="19.5" customHeight="1">
      <c r="A74" s="240" t="s">
        <v>25</v>
      </c>
      <c r="B74" s="117" t="s">
        <v>74</v>
      </c>
      <c r="C74" s="118">
        <v>2.872</v>
      </c>
      <c r="D74" s="118">
        <v>1427.77</v>
      </c>
      <c r="E74" s="118">
        <f>E66+E68+E70+E72</f>
        <v>4.101</v>
      </c>
      <c r="F74" s="118">
        <v>581.853</v>
      </c>
      <c r="G74" s="118">
        <f>G66+G68+G70+G72</f>
        <v>7.098999999999999</v>
      </c>
      <c r="H74" s="21"/>
      <c r="I74" s="8"/>
      <c r="J74" s="45"/>
      <c r="K74" s="21"/>
      <c r="L74" s="8"/>
    </row>
    <row r="75" spans="1:12" s="5" customFormat="1" ht="19.5" customHeight="1" thickBot="1">
      <c r="A75" s="241"/>
      <c r="B75" s="119" t="s">
        <v>75</v>
      </c>
      <c r="C75" s="114">
        <v>7.524</v>
      </c>
      <c r="D75" s="114">
        <v>1427.77</v>
      </c>
      <c r="E75" s="114">
        <f>E67+E69+E71+E73</f>
        <v>10.743</v>
      </c>
      <c r="F75" s="114">
        <v>581.853</v>
      </c>
      <c r="G75" s="114">
        <f>G67+G69+G71+G73</f>
        <v>18.596</v>
      </c>
      <c r="H75" s="21"/>
      <c r="I75" s="8"/>
      <c r="J75" s="45"/>
      <c r="K75" s="21"/>
      <c r="L75" s="8"/>
    </row>
    <row r="76" spans="1:12" s="5" customFormat="1" ht="25.5" customHeight="1">
      <c r="A76" s="30"/>
      <c r="B76" s="26"/>
      <c r="C76" s="26"/>
      <c r="D76" s="26"/>
      <c r="E76" s="26"/>
      <c r="F76" s="26"/>
      <c r="G76" s="26"/>
      <c r="H76" s="26"/>
      <c r="I76" s="26"/>
      <c r="J76" s="26"/>
      <c r="K76" s="21"/>
      <c r="L76" s="8"/>
    </row>
    <row r="77" spans="1:12" s="5" customFormat="1" ht="20.25" customHeight="1">
      <c r="A77" s="211" t="s">
        <v>125</v>
      </c>
      <c r="B77" s="211"/>
      <c r="C77" s="211"/>
      <c r="D77" s="211"/>
      <c r="E77" s="211"/>
      <c r="F77" s="211"/>
      <c r="G77" s="211"/>
      <c r="H77" s="211"/>
      <c r="I77" s="211"/>
      <c r="J77" s="95"/>
      <c r="K77" s="95"/>
      <c r="L77" s="95"/>
    </row>
    <row r="78" spans="1:12" s="5" customFormat="1" ht="18" customHeight="1">
      <c r="A78" s="212" t="s">
        <v>28</v>
      </c>
      <c r="B78" s="212"/>
      <c r="C78" s="212"/>
      <c r="D78" s="212"/>
      <c r="E78" s="212"/>
      <c r="F78" s="212"/>
      <c r="G78" s="212"/>
      <c r="H78" s="212"/>
      <c r="I78" s="212"/>
      <c r="J78" s="96"/>
      <c r="K78" s="96"/>
      <c r="L78" s="96"/>
    </row>
    <row r="79" spans="1:12" s="5" customFormat="1" ht="16.5" thickBot="1">
      <c r="A79" s="30"/>
      <c r="B79" s="26"/>
      <c r="C79" s="26"/>
      <c r="D79" s="26"/>
      <c r="E79" s="26"/>
      <c r="F79" s="26"/>
      <c r="G79" s="26"/>
      <c r="H79" s="26"/>
      <c r="I79" s="26"/>
      <c r="J79" s="26"/>
      <c r="K79" s="21"/>
      <c r="L79" s="8"/>
    </row>
    <row r="80" spans="1:12" s="5" customFormat="1" ht="36" customHeight="1">
      <c r="A80" s="61" t="s">
        <v>65</v>
      </c>
      <c r="B80" s="55" t="s">
        <v>29</v>
      </c>
      <c r="C80" s="55" t="s">
        <v>30</v>
      </c>
      <c r="D80" s="55" t="s">
        <v>10</v>
      </c>
      <c r="E80" s="55" t="s">
        <v>67</v>
      </c>
      <c r="F80" s="55" t="s">
        <v>31</v>
      </c>
      <c r="G80" s="55" t="s">
        <v>32</v>
      </c>
      <c r="H80" s="55" t="s">
        <v>101</v>
      </c>
      <c r="I80" s="55" t="s">
        <v>60</v>
      </c>
      <c r="J80" s="67" t="s">
        <v>7</v>
      </c>
      <c r="L80" s="79"/>
    </row>
    <row r="81" spans="1:12" s="5" customFormat="1" ht="15.75" customHeight="1">
      <c r="A81" s="56" t="s">
        <v>3</v>
      </c>
      <c r="B81" s="198">
        <v>49.122</v>
      </c>
      <c r="C81" s="198">
        <v>5.666</v>
      </c>
      <c r="D81" s="198">
        <v>-1.044</v>
      </c>
      <c r="E81" s="198">
        <v>1.91</v>
      </c>
      <c r="F81" s="198">
        <v>4.75</v>
      </c>
      <c r="G81" s="198">
        <v>0</v>
      </c>
      <c r="H81" s="199">
        <v>0</v>
      </c>
      <c r="I81" s="199">
        <v>0</v>
      </c>
      <c r="J81" s="200">
        <f>SUM(B81:I81)</f>
        <v>60.403999999999996</v>
      </c>
      <c r="L81" s="80"/>
    </row>
    <row r="82" spans="1:12" s="5" customFormat="1" ht="15.75" customHeight="1">
      <c r="A82" s="56" t="s">
        <v>22</v>
      </c>
      <c r="B82" s="198">
        <v>33.735</v>
      </c>
      <c r="C82" s="198">
        <v>10.837</v>
      </c>
      <c r="D82" s="198">
        <v>0.04</v>
      </c>
      <c r="E82" s="198">
        <v>1.532</v>
      </c>
      <c r="F82" s="198">
        <v>5.525</v>
      </c>
      <c r="G82" s="198">
        <v>1.25</v>
      </c>
      <c r="H82" s="199">
        <v>6.43</v>
      </c>
      <c r="I82" s="201">
        <v>0</v>
      </c>
      <c r="J82" s="200">
        <f>SUM(B82:I82)</f>
        <v>59.349000000000004</v>
      </c>
      <c r="K82" s="18"/>
      <c r="L82" s="80"/>
    </row>
    <row r="83" spans="1:12" s="5" customFormat="1" ht="15.75" customHeight="1">
      <c r="A83" s="56" t="s">
        <v>33</v>
      </c>
      <c r="B83" s="198">
        <v>33.649</v>
      </c>
      <c r="C83" s="198">
        <v>14.084</v>
      </c>
      <c r="D83" s="198">
        <v>-0.173</v>
      </c>
      <c r="E83" s="198">
        <v>2.155</v>
      </c>
      <c r="F83" s="198">
        <v>6.025</v>
      </c>
      <c r="G83" s="198">
        <v>0.98</v>
      </c>
      <c r="H83" s="198">
        <v>6.43</v>
      </c>
      <c r="I83" s="198">
        <v>0</v>
      </c>
      <c r="J83" s="200">
        <f>SUM(B83:I83)</f>
        <v>63.15</v>
      </c>
      <c r="L83" s="80"/>
    </row>
    <row r="84" spans="1:12" s="5" customFormat="1" ht="15.75" customHeight="1">
      <c r="A84" s="56" t="s">
        <v>24</v>
      </c>
      <c r="B84" s="201">
        <v>35.617</v>
      </c>
      <c r="C84" s="201">
        <v>16.975</v>
      </c>
      <c r="D84" s="201">
        <v>-0.044</v>
      </c>
      <c r="E84" s="201">
        <v>1.899</v>
      </c>
      <c r="F84" s="201">
        <v>4.3</v>
      </c>
      <c r="G84" s="201">
        <v>0.325</v>
      </c>
      <c r="H84" s="201">
        <v>1.057</v>
      </c>
      <c r="I84" s="201">
        <v>0</v>
      </c>
      <c r="J84" s="202">
        <f>SUM(B84:I84)</f>
        <v>60.129000000000005</v>
      </c>
      <c r="L84" s="80"/>
    </row>
    <row r="85" spans="1:14" s="5" customFormat="1" ht="15.75" customHeight="1" thickBot="1">
      <c r="A85" s="58" t="s">
        <v>12</v>
      </c>
      <c r="B85" s="31">
        <f>SUM(B81:B84)</f>
        <v>152.123</v>
      </c>
      <c r="C85" s="31">
        <f aca="true" t="shared" si="1" ref="C85:J85">SUM(C81:C84)</f>
        <v>47.562</v>
      </c>
      <c r="D85" s="31">
        <f t="shared" si="1"/>
        <v>-1.221</v>
      </c>
      <c r="E85" s="31">
        <f t="shared" si="1"/>
        <v>7.4959999999999996</v>
      </c>
      <c r="F85" s="31">
        <f t="shared" si="1"/>
        <v>20.6</v>
      </c>
      <c r="G85" s="31">
        <f t="shared" si="1"/>
        <v>2.555</v>
      </c>
      <c r="H85" s="31">
        <f t="shared" si="1"/>
        <v>13.917</v>
      </c>
      <c r="I85" s="31">
        <f t="shared" si="1"/>
        <v>0</v>
      </c>
      <c r="J85" s="31">
        <f t="shared" si="1"/>
        <v>243.03199999999998</v>
      </c>
      <c r="K85" s="29"/>
      <c r="L85" s="81"/>
      <c r="N85" s="29"/>
    </row>
    <row r="86" spans="1:4" s="5" customFormat="1" ht="16.5" thickBot="1">
      <c r="A86" s="7"/>
      <c r="B86" s="8"/>
      <c r="C86" s="8"/>
      <c r="D86" s="8"/>
    </row>
    <row r="87" spans="1:11" s="5" customFormat="1" ht="51.75" customHeight="1" thickBot="1">
      <c r="A87" s="216" t="s">
        <v>134</v>
      </c>
      <c r="B87" s="217"/>
      <c r="C87" s="218"/>
      <c r="D87" s="207" t="s">
        <v>137</v>
      </c>
      <c r="E87" s="208"/>
      <c r="F87" s="207" t="s">
        <v>138</v>
      </c>
      <c r="G87" s="208"/>
      <c r="H87" s="207" t="s">
        <v>139</v>
      </c>
      <c r="I87" s="208"/>
      <c r="J87" s="207" t="s">
        <v>142</v>
      </c>
      <c r="K87" s="208"/>
    </row>
    <row r="88" spans="1:12" s="5" customFormat="1" ht="20.25" customHeight="1">
      <c r="A88" s="211" t="s">
        <v>126</v>
      </c>
      <c r="B88" s="211"/>
      <c r="C88" s="211"/>
      <c r="D88" s="211"/>
      <c r="E88" s="211"/>
      <c r="F88" s="211"/>
      <c r="G88" s="211"/>
      <c r="H88" s="211"/>
      <c r="I88" s="211"/>
      <c r="J88" s="211"/>
      <c r="K88" s="219"/>
      <c r="L88" s="219"/>
    </row>
    <row r="89" spans="1:12" s="5" customFormat="1" ht="20.25">
      <c r="A89" s="211" t="s">
        <v>34</v>
      </c>
      <c r="B89" s="211"/>
      <c r="C89" s="211"/>
      <c r="D89" s="211"/>
      <c r="E89" s="211"/>
      <c r="F89" s="211"/>
      <c r="G89" s="211"/>
      <c r="H89" s="211"/>
      <c r="I89" s="211"/>
      <c r="J89" s="211"/>
      <c r="K89" s="219"/>
      <c r="L89" s="219"/>
    </row>
    <row r="90" spans="1:4" s="5" customFormat="1" ht="16.5" thickBot="1">
      <c r="A90" s="17"/>
      <c r="B90" s="8"/>
      <c r="C90" s="8"/>
      <c r="D90" s="8"/>
    </row>
    <row r="91" spans="2:10" s="5" customFormat="1" ht="39.75" customHeight="1">
      <c r="B91" s="13"/>
      <c r="C91" s="13"/>
      <c r="D91" s="13"/>
      <c r="E91" s="61" t="s">
        <v>65</v>
      </c>
      <c r="F91" s="68" t="s">
        <v>35</v>
      </c>
      <c r="J91" s="18"/>
    </row>
    <row r="92" spans="2:6" s="5" customFormat="1" ht="24" customHeight="1">
      <c r="B92" s="13"/>
      <c r="C92" s="13"/>
      <c r="D92" s="13"/>
      <c r="E92" s="62" t="s">
        <v>3</v>
      </c>
      <c r="F92" s="142">
        <v>13.209</v>
      </c>
    </row>
    <row r="93" spans="2:6" s="5" customFormat="1" ht="24" customHeight="1">
      <c r="B93" s="13"/>
      <c r="C93" s="13"/>
      <c r="D93" s="13"/>
      <c r="E93" s="56" t="s">
        <v>22</v>
      </c>
      <c r="F93" s="142">
        <v>7.412</v>
      </c>
    </row>
    <row r="94" spans="2:6" s="5" customFormat="1" ht="24" customHeight="1">
      <c r="B94" s="13"/>
      <c r="C94" s="13"/>
      <c r="D94" s="13"/>
      <c r="E94" s="62" t="s">
        <v>36</v>
      </c>
      <c r="F94" s="142">
        <v>8.726</v>
      </c>
    </row>
    <row r="95" spans="2:6" s="5" customFormat="1" ht="24" customHeight="1">
      <c r="B95" s="13"/>
      <c r="C95" s="13"/>
      <c r="D95" s="13"/>
      <c r="E95" s="56" t="s">
        <v>24</v>
      </c>
      <c r="F95" s="142">
        <v>7.162</v>
      </c>
    </row>
    <row r="96" spans="2:6" s="5" customFormat="1" ht="24" customHeight="1" thickBot="1">
      <c r="B96" s="13"/>
      <c r="C96" s="13"/>
      <c r="D96" s="13"/>
      <c r="E96" s="69" t="s">
        <v>12</v>
      </c>
      <c r="F96" s="66">
        <f>SUM(F92:F95)</f>
        <v>36.509</v>
      </c>
    </row>
    <row r="97" spans="1:4" s="5" customFormat="1" ht="15.75">
      <c r="A97" s="7"/>
      <c r="B97" s="8"/>
      <c r="C97" s="8"/>
      <c r="D97" s="8"/>
    </row>
    <row r="98" spans="1:10" s="5" customFormat="1" ht="20.25" customHeight="1">
      <c r="A98" s="211" t="s">
        <v>127</v>
      </c>
      <c r="B98" s="211"/>
      <c r="C98" s="211"/>
      <c r="D98" s="211"/>
      <c r="E98" s="211"/>
      <c r="F98" s="211"/>
      <c r="G98" s="211"/>
      <c r="H98" s="211"/>
      <c r="I98" s="211"/>
      <c r="J98" s="211"/>
    </row>
    <row r="99" spans="1:12" s="5" customFormat="1" ht="20.25">
      <c r="A99" s="211" t="s">
        <v>34</v>
      </c>
      <c r="B99" s="211"/>
      <c r="C99" s="211"/>
      <c r="D99" s="211"/>
      <c r="E99" s="211"/>
      <c r="F99" s="211"/>
      <c r="G99" s="211"/>
      <c r="H99" s="211"/>
      <c r="I99" s="211"/>
      <c r="J99" s="211"/>
      <c r="K99" s="219"/>
      <c r="L99" s="219"/>
    </row>
    <row r="100" spans="1:4" s="5" customFormat="1" ht="16.5" thickBot="1">
      <c r="A100" s="16"/>
      <c r="B100" s="8"/>
      <c r="C100" s="8"/>
      <c r="D100" s="8"/>
    </row>
    <row r="101" spans="2:6" s="5" customFormat="1" ht="39.75" customHeight="1">
      <c r="B101" s="8"/>
      <c r="C101" s="8"/>
      <c r="D101" s="8"/>
      <c r="E101" s="54" t="s">
        <v>65</v>
      </c>
      <c r="F101" s="67" t="s">
        <v>37</v>
      </c>
    </row>
    <row r="102" spans="2:6" s="5" customFormat="1" ht="24" customHeight="1">
      <c r="B102" s="8"/>
      <c r="C102" s="8"/>
      <c r="D102" s="8"/>
      <c r="E102" s="56" t="s">
        <v>3</v>
      </c>
      <c r="F102" s="145">
        <v>106.644</v>
      </c>
    </row>
    <row r="103" spans="2:10" s="5" customFormat="1" ht="24" customHeight="1">
      <c r="B103" s="8"/>
      <c r="C103" s="8"/>
      <c r="D103" s="8"/>
      <c r="E103" s="56" t="s">
        <v>22</v>
      </c>
      <c r="F103" s="142">
        <v>69.784</v>
      </c>
      <c r="I103" s="29"/>
      <c r="J103" s="29"/>
    </row>
    <row r="104" spans="2:6" s="5" customFormat="1" ht="24" customHeight="1">
      <c r="B104" s="8"/>
      <c r="C104" s="8"/>
      <c r="D104" s="8"/>
      <c r="E104" s="56" t="s">
        <v>36</v>
      </c>
      <c r="F104" s="142">
        <v>59.391</v>
      </c>
    </row>
    <row r="105" spans="2:6" s="5" customFormat="1" ht="24" customHeight="1">
      <c r="B105" s="8"/>
      <c r="C105" s="8"/>
      <c r="D105" s="8"/>
      <c r="E105" s="56" t="s">
        <v>24</v>
      </c>
      <c r="F105" s="142">
        <v>113.265</v>
      </c>
    </row>
    <row r="106" spans="2:6" s="5" customFormat="1" ht="24" customHeight="1" thickBot="1">
      <c r="B106" s="8"/>
      <c r="C106" s="8"/>
      <c r="D106" s="8"/>
      <c r="E106" s="69" t="s">
        <v>12</v>
      </c>
      <c r="F106" s="66">
        <f>SUM(F102:F105)</f>
        <v>349.084</v>
      </c>
    </row>
  </sheetData>
  <sheetProtection selectLockedCells="1" selectUnlockedCells="1"/>
  <mergeCells count="48">
    <mergeCell ref="A74:A75"/>
    <mergeCell ref="A8:A9"/>
    <mergeCell ref="A22:A23"/>
    <mergeCell ref="A70:A71"/>
    <mergeCell ref="A49:F49"/>
    <mergeCell ref="B4:B5"/>
    <mergeCell ref="A31:H31"/>
    <mergeCell ref="A6:A7"/>
    <mergeCell ref="A20:A21"/>
    <mergeCell ref="A66:A67"/>
    <mergeCell ref="A72:A73"/>
    <mergeCell ref="E18:F18"/>
    <mergeCell ref="I4:J4"/>
    <mergeCell ref="I18:J18"/>
    <mergeCell ref="K4:L4"/>
    <mergeCell ref="K18:L18"/>
    <mergeCell ref="A1:L1"/>
    <mergeCell ref="A2:L2"/>
    <mergeCell ref="A3:L3"/>
    <mergeCell ref="A10:A12"/>
    <mergeCell ref="B18:B19"/>
    <mergeCell ref="J87:K87"/>
    <mergeCell ref="F87:G87"/>
    <mergeCell ref="A4:A5"/>
    <mergeCell ref="A18:A19"/>
    <mergeCell ref="A24:A26"/>
    <mergeCell ref="G4:H4"/>
    <mergeCell ref="G18:H18"/>
    <mergeCell ref="C4:D4"/>
    <mergeCell ref="E4:F4"/>
    <mergeCell ref="C18:D18"/>
    <mergeCell ref="K99:L99"/>
    <mergeCell ref="K88:L88"/>
    <mergeCell ref="K89:L89"/>
    <mergeCell ref="A98:J98"/>
    <mergeCell ref="A99:J99"/>
    <mergeCell ref="A88:J88"/>
    <mergeCell ref="A89:J89"/>
    <mergeCell ref="H87:I87"/>
    <mergeCell ref="A32:F32"/>
    <mergeCell ref="A64:G64"/>
    <mergeCell ref="A57:F57"/>
    <mergeCell ref="A77:I77"/>
    <mergeCell ref="A78:I78"/>
    <mergeCell ref="A68:A69"/>
    <mergeCell ref="A48:F48"/>
    <mergeCell ref="A87:C87"/>
    <mergeCell ref="D87:E87"/>
  </mergeCells>
  <printOptions horizontalCentered="1"/>
  <pageMargins left="0" right="0" top="0.8661417322834646" bottom="0.07874015748031496" header="0.7874015748031497" footer="0.7874015748031497"/>
  <pageSetup horizontalDpi="600" verticalDpi="600" orientation="portrait" paperSize="9" scale="55" r:id="rId1"/>
  <headerFooter alignWithMargins="0">
    <oddHeader>&amp;Rfrançais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2"/>
  <sheetViews>
    <sheetView showGridLines="0" tabSelected="1" zoomScaleSheetLayoutView="100" zoomScalePageLayoutView="0" workbookViewId="0" topLeftCell="A1">
      <selection activeCell="G111" sqref="G111"/>
    </sheetView>
  </sheetViews>
  <sheetFormatPr defaultColWidth="11.421875" defaultRowHeight="12.75"/>
  <cols>
    <col min="1" max="1" width="15.8515625" style="1" customWidth="1"/>
    <col min="2" max="2" width="13.57421875" style="1" customWidth="1"/>
    <col min="3" max="3" width="14.7109375" style="1" customWidth="1"/>
    <col min="4" max="4" width="12.7109375" style="1" customWidth="1"/>
    <col min="5" max="5" width="10.8515625" style="1" customWidth="1"/>
    <col min="6" max="6" width="11.8515625" style="1" customWidth="1"/>
    <col min="7" max="7" width="9.57421875" style="1" customWidth="1"/>
    <col min="8" max="8" width="10.140625" style="1" customWidth="1"/>
    <col min="9" max="9" width="9.140625" style="1" customWidth="1"/>
    <col min="10" max="10" width="16.8515625" style="1" customWidth="1"/>
    <col min="11" max="11" width="9.421875" style="1" customWidth="1"/>
    <col min="12" max="12" width="11.28125" style="1" customWidth="1"/>
    <col min="13" max="13" width="8.421875" style="1" customWidth="1"/>
    <col min="14" max="14" width="10.28125" style="2" customWidth="1"/>
    <col min="15" max="15" width="1.57421875" style="1" customWidth="1"/>
    <col min="16" max="16384" width="11.421875" style="1" customWidth="1"/>
  </cols>
  <sheetData>
    <row r="1" spans="1:15" ht="20.25">
      <c r="A1" s="219" t="s">
        <v>128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102"/>
      <c r="N1" s="102"/>
      <c r="O1" s="102"/>
    </row>
    <row r="2" spans="1:15" ht="15.75">
      <c r="A2" s="245" t="s">
        <v>38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01"/>
      <c r="N2" s="101"/>
      <c r="O2" s="101"/>
    </row>
    <row r="3" ht="15.75">
      <c r="A3" s="3" t="s">
        <v>39</v>
      </c>
    </row>
    <row r="4" ht="9.75" customHeight="1" thickBot="1">
      <c r="A4" s="4"/>
    </row>
    <row r="5" spans="1:14" ht="15.75">
      <c r="A5" s="220" t="s">
        <v>40</v>
      </c>
      <c r="B5" s="236" t="s">
        <v>2</v>
      </c>
      <c r="C5" s="225" t="s">
        <v>41</v>
      </c>
      <c r="D5" s="226"/>
      <c r="E5" s="225" t="s">
        <v>98</v>
      </c>
      <c r="F5" s="226"/>
      <c r="G5" s="225" t="s">
        <v>43</v>
      </c>
      <c r="H5" s="226"/>
      <c r="I5" s="225" t="s">
        <v>44</v>
      </c>
      <c r="J5" s="226"/>
      <c r="K5" s="251" t="s">
        <v>121</v>
      </c>
      <c r="L5" s="252"/>
      <c r="M5" s="25"/>
      <c r="N5" s="1"/>
    </row>
    <row r="6" spans="1:14" ht="49.5" customHeight="1">
      <c r="A6" s="221"/>
      <c r="B6" s="237"/>
      <c r="C6" s="90" t="s">
        <v>111</v>
      </c>
      <c r="D6" s="90" t="s">
        <v>115</v>
      </c>
      <c r="E6" s="90" t="s">
        <v>111</v>
      </c>
      <c r="F6" s="90" t="s">
        <v>110</v>
      </c>
      <c r="G6" s="75" t="s">
        <v>111</v>
      </c>
      <c r="H6" s="75" t="s">
        <v>114</v>
      </c>
      <c r="I6" s="75" t="s">
        <v>111</v>
      </c>
      <c r="J6" s="75" t="s">
        <v>110</v>
      </c>
      <c r="K6" s="75" t="s">
        <v>111</v>
      </c>
      <c r="L6" s="77" t="s">
        <v>110</v>
      </c>
      <c r="M6" s="25"/>
      <c r="N6" s="1"/>
    </row>
    <row r="7" spans="1:14" ht="15.75" customHeight="1">
      <c r="A7" s="222" t="s">
        <v>61</v>
      </c>
      <c r="B7" s="146" t="s">
        <v>8</v>
      </c>
      <c r="C7" s="147">
        <v>2.505</v>
      </c>
      <c r="D7" s="160"/>
      <c r="E7" s="149">
        <v>2.42</v>
      </c>
      <c r="F7" s="110"/>
      <c r="G7" s="149">
        <v>2.197</v>
      </c>
      <c r="H7" s="161"/>
      <c r="I7" s="149">
        <v>2.25</v>
      </c>
      <c r="J7" s="111"/>
      <c r="K7" s="162">
        <f>C7+E7+G7+I7</f>
        <v>9.372</v>
      </c>
      <c r="L7" s="163"/>
      <c r="M7" s="25"/>
      <c r="N7" s="1"/>
    </row>
    <row r="8" spans="1:15" s="5" customFormat="1" ht="15.75" customHeight="1">
      <c r="A8" s="224"/>
      <c r="B8" s="153" t="s">
        <v>68</v>
      </c>
      <c r="C8" s="147">
        <v>0.179</v>
      </c>
      <c r="D8" s="160"/>
      <c r="E8" s="149">
        <v>0.199</v>
      </c>
      <c r="F8" s="110"/>
      <c r="G8" s="149">
        <v>0.176</v>
      </c>
      <c r="H8" s="110"/>
      <c r="I8" s="149">
        <v>0.189</v>
      </c>
      <c r="J8" s="111"/>
      <c r="K8" s="162">
        <f aca="true" t="shared" si="0" ref="K8:K14">C8+E8+G8+I8</f>
        <v>0.7430000000000001</v>
      </c>
      <c r="L8" s="163"/>
      <c r="M8" s="26"/>
      <c r="N8" s="1"/>
      <c r="O8" s="1"/>
    </row>
    <row r="9" spans="1:15" s="5" customFormat="1" ht="15.75" customHeight="1">
      <c r="A9" s="238" t="s">
        <v>63</v>
      </c>
      <c r="B9" s="153" t="s">
        <v>9</v>
      </c>
      <c r="C9" s="147">
        <v>0.983</v>
      </c>
      <c r="D9" s="160"/>
      <c r="E9" s="149">
        <v>1.053</v>
      </c>
      <c r="F9" s="110"/>
      <c r="G9" s="149">
        <v>1.063</v>
      </c>
      <c r="H9" s="110"/>
      <c r="I9" s="149">
        <v>1.018</v>
      </c>
      <c r="J9" s="111"/>
      <c r="K9" s="162">
        <v>4.116</v>
      </c>
      <c r="L9" s="163"/>
      <c r="M9" s="26"/>
      <c r="N9" s="1"/>
      <c r="O9" s="1"/>
    </row>
    <row r="10" spans="1:15" s="5" customFormat="1" ht="15.75" customHeight="1">
      <c r="A10" s="221"/>
      <c r="B10" s="153" t="s">
        <v>101</v>
      </c>
      <c r="C10" s="147">
        <v>0.457</v>
      </c>
      <c r="D10" s="160"/>
      <c r="E10" s="149">
        <v>0.407</v>
      </c>
      <c r="F10" s="110"/>
      <c r="G10" s="149">
        <v>0.32</v>
      </c>
      <c r="H10" s="110"/>
      <c r="I10" s="149">
        <v>0.309</v>
      </c>
      <c r="J10" s="111"/>
      <c r="K10" s="162">
        <v>1.494</v>
      </c>
      <c r="L10" s="163"/>
      <c r="M10" s="26"/>
      <c r="N10" s="1"/>
      <c r="O10" s="1"/>
    </row>
    <row r="11" spans="1:15" s="5" customFormat="1" ht="15.75" customHeight="1">
      <c r="A11" s="222" t="s">
        <v>69</v>
      </c>
      <c r="B11" s="153" t="s">
        <v>10</v>
      </c>
      <c r="C11" s="147">
        <v>0.064</v>
      </c>
      <c r="D11" s="160"/>
      <c r="E11" s="149">
        <v>0.067</v>
      </c>
      <c r="F11" s="110"/>
      <c r="G11" s="149">
        <v>0.063</v>
      </c>
      <c r="H11" s="110"/>
      <c r="I11" s="149">
        <v>0.061</v>
      </c>
      <c r="J11" s="111"/>
      <c r="K11" s="162">
        <f t="shared" si="0"/>
        <v>0.255</v>
      </c>
      <c r="L11" s="163"/>
      <c r="M11" s="26"/>
      <c r="N11" s="32"/>
      <c r="O11" s="1"/>
    </row>
    <row r="12" spans="1:15" s="5" customFormat="1" ht="15.75" customHeight="1">
      <c r="A12" s="223"/>
      <c r="B12" s="153" t="s">
        <v>11</v>
      </c>
      <c r="C12" s="147">
        <v>0.099</v>
      </c>
      <c r="D12" s="160"/>
      <c r="E12" s="149">
        <v>0.084</v>
      </c>
      <c r="F12" s="110"/>
      <c r="G12" s="149">
        <v>0.089</v>
      </c>
      <c r="H12" s="110"/>
      <c r="I12" s="149">
        <v>0.085</v>
      </c>
      <c r="J12" s="111"/>
      <c r="K12" s="162">
        <f t="shared" si="0"/>
        <v>0.35700000000000004</v>
      </c>
      <c r="L12" s="163"/>
      <c r="M12" s="26"/>
      <c r="N12" s="1"/>
      <c r="O12" s="1"/>
    </row>
    <row r="13" spans="1:15" s="5" customFormat="1" ht="15.75" customHeight="1">
      <c r="A13" s="224"/>
      <c r="B13" s="153" t="s">
        <v>31</v>
      </c>
      <c r="C13" s="147">
        <v>0.008</v>
      </c>
      <c r="D13" s="164">
        <v>0.586</v>
      </c>
      <c r="E13" s="149">
        <v>0.011</v>
      </c>
      <c r="F13" s="149">
        <v>0.676</v>
      </c>
      <c r="G13" s="149">
        <v>0.012</v>
      </c>
      <c r="H13" s="165">
        <v>0.816</v>
      </c>
      <c r="I13" s="165">
        <v>0.012</v>
      </c>
      <c r="J13" s="166">
        <v>0.379</v>
      </c>
      <c r="K13" s="162">
        <f t="shared" si="0"/>
        <v>0.043</v>
      </c>
      <c r="L13" s="167">
        <f>D13+F13+H13+J13</f>
        <v>2.457</v>
      </c>
      <c r="M13" s="26"/>
      <c r="N13" s="1"/>
      <c r="O13" s="1"/>
    </row>
    <row r="14" spans="1:15" s="5" customFormat="1" ht="26.25" customHeight="1">
      <c r="A14" s="62" t="s">
        <v>133</v>
      </c>
      <c r="B14" s="153" t="s">
        <v>64</v>
      </c>
      <c r="C14" s="168">
        <v>0.001</v>
      </c>
      <c r="D14" s="169">
        <v>0.145</v>
      </c>
      <c r="E14" s="165">
        <v>0.001</v>
      </c>
      <c r="F14" s="165">
        <v>0.152</v>
      </c>
      <c r="G14" s="165">
        <v>0.001</v>
      </c>
      <c r="H14" s="165">
        <v>0.078</v>
      </c>
      <c r="I14" s="165">
        <v>0.001</v>
      </c>
      <c r="J14" s="170">
        <v>0.092</v>
      </c>
      <c r="K14" s="162">
        <f t="shared" si="0"/>
        <v>0.004</v>
      </c>
      <c r="L14" s="171">
        <f>D14+F14+H14+J14</f>
        <v>0.46699999999999997</v>
      </c>
      <c r="M14" s="26"/>
      <c r="N14" s="1"/>
      <c r="O14" s="1"/>
    </row>
    <row r="15" spans="1:15" s="5" customFormat="1" ht="15.75" customHeight="1">
      <c r="A15" s="82" t="s">
        <v>90</v>
      </c>
      <c r="B15" s="156" t="s">
        <v>91</v>
      </c>
      <c r="C15" s="147">
        <v>0.0003</v>
      </c>
      <c r="D15" s="172"/>
      <c r="E15" s="149">
        <v>0.0001</v>
      </c>
      <c r="F15" s="173"/>
      <c r="G15" s="149">
        <v>0</v>
      </c>
      <c r="H15" s="173"/>
      <c r="I15" s="174">
        <v>0.0001</v>
      </c>
      <c r="J15" s="175"/>
      <c r="K15" s="162">
        <v>0.001</v>
      </c>
      <c r="L15" s="163"/>
      <c r="M15" s="26"/>
      <c r="N15" s="1"/>
      <c r="O15" s="1"/>
    </row>
    <row r="16" spans="1:15" s="5" customFormat="1" ht="16.5" thickBot="1">
      <c r="A16" s="58" t="s">
        <v>12</v>
      </c>
      <c r="B16" s="78"/>
      <c r="C16" s="105">
        <v>4.297</v>
      </c>
      <c r="D16" s="105">
        <f>SUM(D7:D15)</f>
        <v>0.731</v>
      </c>
      <c r="E16" s="104">
        <f>SUM(E7:E15)</f>
        <v>4.2421</v>
      </c>
      <c r="F16" s="104">
        <f>SUM(F7:F15)</f>
        <v>0.8280000000000001</v>
      </c>
      <c r="G16" s="104">
        <v>3.92</v>
      </c>
      <c r="H16" s="104">
        <v>0.893</v>
      </c>
      <c r="I16" s="104">
        <f>SUM(I7:I15)</f>
        <v>3.9251</v>
      </c>
      <c r="J16" s="104">
        <v>0.47</v>
      </c>
      <c r="K16" s="104">
        <v>16.385</v>
      </c>
      <c r="L16" s="104">
        <f>J16+H16+F16+D16</f>
        <v>2.9219999999999997</v>
      </c>
      <c r="M16" s="26"/>
      <c r="N16" s="1"/>
      <c r="O16" s="1"/>
    </row>
    <row r="17" spans="1:15" s="5" customFormat="1" ht="15.75">
      <c r="A17" s="7"/>
      <c r="J17" s="8"/>
      <c r="K17" s="8"/>
      <c r="L17" s="29"/>
      <c r="N17" s="1"/>
      <c r="O17" s="1"/>
    </row>
    <row r="18" spans="1:15" s="5" customFormat="1" ht="15.75">
      <c r="A18" s="3" t="s">
        <v>45</v>
      </c>
      <c r="J18" s="8"/>
      <c r="K18" s="8"/>
      <c r="N18" s="124"/>
      <c r="O18" s="1"/>
    </row>
    <row r="19" spans="1:15" s="5" customFormat="1" ht="9.75" customHeight="1" thickBot="1">
      <c r="A19" s="10"/>
      <c r="J19" s="8"/>
      <c r="K19" s="8"/>
      <c r="N19" s="1"/>
      <c r="O19" s="1"/>
    </row>
    <row r="20" spans="1:14" ht="15.75">
      <c r="A20" s="220" t="s">
        <v>40</v>
      </c>
      <c r="B20" s="236" t="s">
        <v>2</v>
      </c>
      <c r="C20" s="225" t="s">
        <v>41</v>
      </c>
      <c r="D20" s="226"/>
      <c r="E20" s="225" t="s">
        <v>98</v>
      </c>
      <c r="F20" s="226"/>
      <c r="G20" s="227" t="s">
        <v>43</v>
      </c>
      <c r="H20" s="228"/>
      <c r="I20" s="227" t="s">
        <v>44</v>
      </c>
      <c r="J20" s="228"/>
      <c r="K20" s="230" t="s">
        <v>122</v>
      </c>
      <c r="L20" s="231"/>
      <c r="M20" s="28"/>
      <c r="N20" s="1"/>
    </row>
    <row r="21" spans="1:14" ht="50.25" customHeight="1">
      <c r="A21" s="221"/>
      <c r="B21" s="237"/>
      <c r="C21" s="90" t="s">
        <v>111</v>
      </c>
      <c r="D21" s="90" t="s">
        <v>116</v>
      </c>
      <c r="E21" s="90" t="s">
        <v>111</v>
      </c>
      <c r="F21" s="90" t="s">
        <v>110</v>
      </c>
      <c r="G21" s="48" t="s">
        <v>86</v>
      </c>
      <c r="H21" s="76" t="s">
        <v>117</v>
      </c>
      <c r="I21" s="48" t="s">
        <v>86</v>
      </c>
      <c r="J21" s="75" t="s">
        <v>110</v>
      </c>
      <c r="K21" s="52" t="s">
        <v>86</v>
      </c>
      <c r="L21" s="77" t="s">
        <v>110</v>
      </c>
      <c r="M21" s="28"/>
      <c r="N21" s="1"/>
    </row>
    <row r="22" spans="1:15" s="5" customFormat="1" ht="21.75" customHeight="1">
      <c r="A22" s="222" t="s">
        <v>61</v>
      </c>
      <c r="B22" s="146" t="s">
        <v>8</v>
      </c>
      <c r="C22" s="147">
        <v>1.19</v>
      </c>
      <c r="D22" s="148"/>
      <c r="E22" s="149">
        <v>1.162</v>
      </c>
      <c r="F22" s="112"/>
      <c r="G22" s="150">
        <v>1.072</v>
      </c>
      <c r="H22" s="112"/>
      <c r="I22" s="150">
        <v>1.106</v>
      </c>
      <c r="J22" s="112"/>
      <c r="K22" s="151">
        <f>C22+E22+G22+I22</f>
        <v>4.53</v>
      </c>
      <c r="L22" s="152"/>
      <c r="M22" s="27"/>
      <c r="N22" s="1"/>
      <c r="O22" s="1"/>
    </row>
    <row r="23" spans="1:15" s="5" customFormat="1" ht="15.75">
      <c r="A23" s="224"/>
      <c r="B23" s="153" t="s">
        <v>68</v>
      </c>
      <c r="C23" s="147">
        <v>0.372</v>
      </c>
      <c r="D23" s="148"/>
      <c r="E23" s="149">
        <v>0.413</v>
      </c>
      <c r="F23" s="112"/>
      <c r="G23" s="150">
        <v>0.369</v>
      </c>
      <c r="H23" s="112"/>
      <c r="I23" s="150">
        <v>0.319</v>
      </c>
      <c r="J23" s="112"/>
      <c r="K23" s="151">
        <v>1.472</v>
      </c>
      <c r="L23" s="152"/>
      <c r="M23" s="27"/>
      <c r="N23" s="1"/>
      <c r="O23" s="1"/>
    </row>
    <row r="24" spans="1:15" s="5" customFormat="1" ht="15.75">
      <c r="A24" s="238" t="s">
        <v>63</v>
      </c>
      <c r="B24" s="153" t="s">
        <v>9</v>
      </c>
      <c r="C24" s="147">
        <v>0.437</v>
      </c>
      <c r="D24" s="148"/>
      <c r="E24" s="149">
        <v>0.472</v>
      </c>
      <c r="F24" s="112"/>
      <c r="G24" s="150">
        <v>0.477</v>
      </c>
      <c r="H24" s="112"/>
      <c r="I24" s="150">
        <v>0.465</v>
      </c>
      <c r="J24" s="112"/>
      <c r="K24" s="151">
        <v>1.85</v>
      </c>
      <c r="L24" s="152"/>
      <c r="M24" s="27"/>
      <c r="N24" s="1"/>
      <c r="O24" s="1"/>
    </row>
    <row r="25" spans="1:15" s="5" customFormat="1" ht="12.75" customHeight="1">
      <c r="A25" s="221"/>
      <c r="B25" s="153" t="s">
        <v>101</v>
      </c>
      <c r="C25" s="147">
        <v>0.827</v>
      </c>
      <c r="D25" s="148"/>
      <c r="E25" s="149">
        <v>0.737</v>
      </c>
      <c r="F25" s="112"/>
      <c r="G25" s="150">
        <v>0.579</v>
      </c>
      <c r="H25" s="112"/>
      <c r="I25" s="150">
        <v>0.559</v>
      </c>
      <c r="J25" s="112"/>
      <c r="K25" s="151">
        <f>C25+E25+G25+I25</f>
        <v>2.702</v>
      </c>
      <c r="L25" s="152"/>
      <c r="M25" s="27"/>
      <c r="N25" s="1"/>
      <c r="O25" s="1"/>
    </row>
    <row r="26" spans="1:15" s="5" customFormat="1" ht="15.75">
      <c r="A26" s="222" t="s">
        <v>69</v>
      </c>
      <c r="B26" s="153" t="s">
        <v>10</v>
      </c>
      <c r="C26" s="147">
        <v>0.064</v>
      </c>
      <c r="D26" s="148"/>
      <c r="E26" s="149">
        <v>0.067</v>
      </c>
      <c r="F26" s="112"/>
      <c r="G26" s="150">
        <v>0.063</v>
      </c>
      <c r="H26" s="112"/>
      <c r="I26" s="150">
        <v>0.061</v>
      </c>
      <c r="J26" s="112"/>
      <c r="K26" s="151">
        <f>C26+E26+G26+I26</f>
        <v>0.255</v>
      </c>
      <c r="L26" s="152"/>
      <c r="M26" s="27"/>
      <c r="N26" s="1"/>
      <c r="O26" s="1"/>
    </row>
    <row r="27" spans="1:15" s="5" customFormat="1" ht="18.75" customHeight="1">
      <c r="A27" s="223"/>
      <c r="B27" s="153" t="s">
        <v>11</v>
      </c>
      <c r="C27" s="147">
        <v>0.099</v>
      </c>
      <c r="D27" s="148"/>
      <c r="E27" s="149">
        <v>0.084</v>
      </c>
      <c r="F27" s="112"/>
      <c r="G27" s="150">
        <v>0.089</v>
      </c>
      <c r="H27" s="112"/>
      <c r="I27" s="150">
        <v>0.085</v>
      </c>
      <c r="J27" s="112"/>
      <c r="K27" s="151">
        <f>C27+E27+G27+I27</f>
        <v>0.35700000000000004</v>
      </c>
      <c r="L27" s="152"/>
      <c r="M27" s="27"/>
      <c r="N27" s="1"/>
      <c r="O27" s="1"/>
    </row>
    <row r="28" spans="1:15" s="5" customFormat="1" ht="31.5">
      <c r="A28" s="224"/>
      <c r="B28" s="153" t="s">
        <v>31</v>
      </c>
      <c r="C28" s="147">
        <v>0.021</v>
      </c>
      <c r="D28" s="147">
        <v>1.534</v>
      </c>
      <c r="E28" s="149">
        <v>0.026</v>
      </c>
      <c r="F28" s="149">
        <v>1.772</v>
      </c>
      <c r="G28" s="150">
        <v>0.03</v>
      </c>
      <c r="H28" s="150">
        <v>2.137</v>
      </c>
      <c r="I28" s="150">
        <v>0.029</v>
      </c>
      <c r="J28" s="150">
        <v>2.282</v>
      </c>
      <c r="K28" s="151">
        <f>C28+E28+G28+I28</f>
        <v>0.106</v>
      </c>
      <c r="L28" s="154">
        <f>D28+F28+H28+J28</f>
        <v>7.725</v>
      </c>
      <c r="M28" s="26"/>
      <c r="N28" s="32"/>
      <c r="O28" s="1"/>
    </row>
    <row r="29" spans="1:14" s="5" customFormat="1" ht="25.5">
      <c r="A29" s="62" t="s">
        <v>133</v>
      </c>
      <c r="B29" s="153" t="s">
        <v>64</v>
      </c>
      <c r="C29" s="147">
        <v>0.009</v>
      </c>
      <c r="D29" s="147">
        <v>1.007</v>
      </c>
      <c r="E29" s="149">
        <v>0.008</v>
      </c>
      <c r="F29" s="149">
        <v>1.054</v>
      </c>
      <c r="G29" s="155">
        <v>0.004</v>
      </c>
      <c r="H29" s="155">
        <v>0.538</v>
      </c>
      <c r="I29" s="155">
        <v>0.006</v>
      </c>
      <c r="J29" s="155">
        <v>0.641</v>
      </c>
      <c r="K29" s="151">
        <v>0.028</v>
      </c>
      <c r="L29" s="154">
        <f>D29+F29+H29+J29</f>
        <v>3.24</v>
      </c>
      <c r="N29" s="8"/>
    </row>
    <row r="30" spans="1:14" s="5" customFormat="1" ht="15.75">
      <c r="A30" s="82" t="s">
        <v>90</v>
      </c>
      <c r="B30" s="156" t="s">
        <v>91</v>
      </c>
      <c r="C30" s="157">
        <v>0.013</v>
      </c>
      <c r="D30" s="148"/>
      <c r="E30" s="149">
        <v>0.015</v>
      </c>
      <c r="F30" s="158"/>
      <c r="G30" s="159">
        <v>0.009</v>
      </c>
      <c r="H30" s="158"/>
      <c r="I30" s="159">
        <v>0.004</v>
      </c>
      <c r="J30" s="158"/>
      <c r="K30" s="151">
        <v>0.42</v>
      </c>
      <c r="L30" s="152"/>
      <c r="N30" s="8"/>
    </row>
    <row r="31" spans="1:14" s="5" customFormat="1" ht="16.5" thickBot="1">
      <c r="A31" s="58" t="s">
        <v>12</v>
      </c>
      <c r="B31" s="78"/>
      <c r="C31" s="106">
        <v>3.033</v>
      </c>
      <c r="D31" s="106">
        <f>SUM(D22:D30)</f>
        <v>2.541</v>
      </c>
      <c r="E31" s="106">
        <v>2.983</v>
      </c>
      <c r="F31" s="107">
        <f>SUM(F22:F30)</f>
        <v>2.826</v>
      </c>
      <c r="G31" s="107">
        <v>2.691</v>
      </c>
      <c r="H31" s="107">
        <v>2.674</v>
      </c>
      <c r="I31" s="107">
        <f>SUM(I22:I30)</f>
        <v>2.634</v>
      </c>
      <c r="J31" s="107">
        <f>SUM(J22:J30)</f>
        <v>2.923</v>
      </c>
      <c r="K31" s="107">
        <f>C31+E31+G31+I31</f>
        <v>11.341000000000001</v>
      </c>
      <c r="L31" s="107">
        <f>J31+H31+F31+D31</f>
        <v>10.964</v>
      </c>
      <c r="N31" s="8"/>
    </row>
    <row r="32" spans="1:15" ht="20.25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</row>
    <row r="33" spans="1:15" s="5" customFormat="1" ht="20.25">
      <c r="A33" s="211" t="s">
        <v>129</v>
      </c>
      <c r="B33" s="211"/>
      <c r="C33" s="211"/>
      <c r="D33" s="211"/>
      <c r="E33" s="211"/>
      <c r="F33" s="211"/>
      <c r="G33" s="95"/>
      <c r="H33" s="95"/>
      <c r="K33" s="29"/>
      <c r="M33" s="11"/>
      <c r="N33" s="11"/>
      <c r="O33" s="11"/>
    </row>
    <row r="34" spans="1:15" s="5" customFormat="1" ht="12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4" s="5" customFormat="1" ht="18.75">
      <c r="A35" s="246" t="s">
        <v>85</v>
      </c>
      <c r="B35" s="246"/>
      <c r="C35" s="246"/>
      <c r="D35" s="246"/>
      <c r="E35" s="246"/>
      <c r="F35" s="246"/>
      <c r="G35" s="100"/>
      <c r="H35" s="100"/>
      <c r="N35" s="8"/>
    </row>
    <row r="36" spans="1:14" s="5" customFormat="1" ht="15.75">
      <c r="A36" s="3" t="s">
        <v>46</v>
      </c>
      <c r="N36" s="8"/>
    </row>
    <row r="37" spans="1:14" s="5" customFormat="1" ht="9.75" customHeight="1" thickBot="1">
      <c r="A37" s="7"/>
      <c r="N37" s="8"/>
    </row>
    <row r="38" spans="1:15" s="5" customFormat="1" ht="72">
      <c r="A38" s="39" t="s">
        <v>66</v>
      </c>
      <c r="B38" s="34" t="s">
        <v>88</v>
      </c>
      <c r="C38" s="34" t="s">
        <v>47</v>
      </c>
      <c r="D38" s="34" t="s">
        <v>48</v>
      </c>
      <c r="E38" s="34" t="s">
        <v>49</v>
      </c>
      <c r="F38" s="35" t="s">
        <v>87</v>
      </c>
      <c r="G38" s="8"/>
      <c r="H38" s="8"/>
      <c r="I38" s="8"/>
      <c r="J38" s="8"/>
      <c r="K38" s="8"/>
      <c r="O38" s="13"/>
    </row>
    <row r="39" spans="1:15" s="5" customFormat="1" ht="15.75" customHeight="1">
      <c r="A39" s="143" t="s">
        <v>41</v>
      </c>
      <c r="B39" s="144">
        <v>4.835</v>
      </c>
      <c r="C39" s="144">
        <v>52.347</v>
      </c>
      <c r="D39" s="144">
        <v>253.093</v>
      </c>
      <c r="E39" s="144">
        <v>615.693</v>
      </c>
      <c r="F39" s="145">
        <v>155.827</v>
      </c>
      <c r="G39" s="8"/>
      <c r="H39" s="8"/>
      <c r="I39" s="8"/>
      <c r="J39" s="8"/>
      <c r="K39" s="8"/>
      <c r="O39" s="14"/>
    </row>
    <row r="40" spans="1:15" s="5" customFormat="1" ht="15.75" customHeight="1">
      <c r="A40" s="143" t="s">
        <v>42</v>
      </c>
      <c r="B40" s="141">
        <v>3.867</v>
      </c>
      <c r="C40" s="141">
        <v>48.338</v>
      </c>
      <c r="D40" s="141">
        <v>186.943</v>
      </c>
      <c r="E40" s="141">
        <v>594.035</v>
      </c>
      <c r="F40" s="142">
        <v>111.05</v>
      </c>
      <c r="O40" s="14"/>
    </row>
    <row r="41" spans="1:15" s="5" customFormat="1" ht="15.75" customHeight="1">
      <c r="A41" s="143" t="s">
        <v>43</v>
      </c>
      <c r="B41" s="141">
        <v>3.63</v>
      </c>
      <c r="C41" s="141">
        <v>50.101</v>
      </c>
      <c r="D41" s="141">
        <v>181.851</v>
      </c>
      <c r="E41" s="141">
        <v>560.11</v>
      </c>
      <c r="F41" s="142">
        <v>101.856</v>
      </c>
      <c r="O41" s="14"/>
    </row>
    <row r="42" spans="1:15" s="5" customFormat="1" ht="15.75" customHeight="1">
      <c r="A42" s="143" t="s">
        <v>44</v>
      </c>
      <c r="B42" s="141">
        <v>4.486</v>
      </c>
      <c r="C42" s="141">
        <v>61.073</v>
      </c>
      <c r="D42" s="141">
        <v>273.983</v>
      </c>
      <c r="E42" s="141">
        <v>556.714</v>
      </c>
      <c r="F42" s="142">
        <v>152.53</v>
      </c>
      <c r="G42" s="8"/>
      <c r="H42" s="8"/>
      <c r="I42" s="8"/>
      <c r="J42" s="8"/>
      <c r="K42" s="8"/>
      <c r="O42" s="14"/>
    </row>
    <row r="43" spans="1:15" s="5" customFormat="1" ht="15.75" customHeight="1" thickBot="1">
      <c r="A43" s="38" t="s">
        <v>51</v>
      </c>
      <c r="B43" s="60">
        <f>SUM(B39:B42)</f>
        <v>16.818</v>
      </c>
      <c r="C43" s="60">
        <v>53.268</v>
      </c>
      <c r="D43" s="60">
        <f>SUM(D39:D42)</f>
        <v>895.8699999999999</v>
      </c>
      <c r="E43" s="60">
        <v>581.853</v>
      </c>
      <c r="F43" s="60">
        <v>521.264</v>
      </c>
      <c r="G43" s="8"/>
      <c r="H43" s="8"/>
      <c r="I43" s="8"/>
      <c r="J43" s="8"/>
      <c r="K43" s="8"/>
      <c r="O43" s="14"/>
    </row>
    <row r="44" spans="1:14" s="5" customFormat="1" ht="15.75">
      <c r="A44" s="7"/>
      <c r="N44" s="8"/>
    </row>
    <row r="45" spans="1:14" s="5" customFormat="1" ht="15.75">
      <c r="A45" s="3" t="s">
        <v>52</v>
      </c>
      <c r="N45" s="8"/>
    </row>
    <row r="46" spans="1:14" s="5" customFormat="1" ht="9.75" customHeight="1" thickBot="1">
      <c r="A46" s="7"/>
      <c r="N46" s="8"/>
    </row>
    <row r="47" spans="1:15" s="5" customFormat="1" ht="49.5" customHeight="1">
      <c r="A47" s="36" t="s">
        <v>66</v>
      </c>
      <c r="B47" s="34" t="s">
        <v>53</v>
      </c>
      <c r="C47" s="34" t="s">
        <v>54</v>
      </c>
      <c r="D47" s="34" t="s">
        <v>48</v>
      </c>
      <c r="E47" s="34" t="s">
        <v>49</v>
      </c>
      <c r="F47" s="35" t="s">
        <v>50</v>
      </c>
      <c r="L47" s="8"/>
      <c r="M47" s="8"/>
      <c r="N47" s="8"/>
      <c r="O47" s="15"/>
    </row>
    <row r="48" spans="1:15" s="5" customFormat="1" ht="15.75" customHeight="1">
      <c r="A48" s="37" t="s">
        <v>41</v>
      </c>
      <c r="B48" s="144">
        <v>1.994</v>
      </c>
      <c r="C48" s="144">
        <v>53.906</v>
      </c>
      <c r="D48" s="144">
        <v>107.478</v>
      </c>
      <c r="E48" s="144">
        <v>616.129</v>
      </c>
      <c r="F48" s="145">
        <v>66.22</v>
      </c>
      <c r="L48" s="8"/>
      <c r="M48" s="8"/>
      <c r="N48" s="8"/>
      <c r="O48" s="14"/>
    </row>
    <row r="49" spans="1:15" s="5" customFormat="1" ht="15.75" customHeight="1">
      <c r="A49" s="37" t="s">
        <v>42</v>
      </c>
      <c r="B49" s="141">
        <v>3.584</v>
      </c>
      <c r="C49" s="141">
        <v>50.181</v>
      </c>
      <c r="D49" s="141">
        <v>179.841</v>
      </c>
      <c r="E49" s="141">
        <v>600.893</v>
      </c>
      <c r="F49" s="142">
        <v>108.065</v>
      </c>
      <c r="L49" s="8"/>
      <c r="M49" s="8"/>
      <c r="N49" s="8"/>
      <c r="O49" s="14"/>
    </row>
    <row r="50" spans="1:15" s="5" customFormat="1" ht="15.75" customHeight="1">
      <c r="A50" s="37" t="s">
        <v>43</v>
      </c>
      <c r="B50" s="141">
        <v>3.376</v>
      </c>
      <c r="C50" s="141">
        <v>51.971</v>
      </c>
      <c r="D50" s="141">
        <v>175.451</v>
      </c>
      <c r="E50" s="141">
        <v>556.719</v>
      </c>
      <c r="F50" s="142">
        <v>97.677</v>
      </c>
      <c r="L50" s="8"/>
      <c r="M50" s="8"/>
      <c r="N50" s="8"/>
      <c r="O50" s="14"/>
    </row>
    <row r="51" spans="1:15" s="5" customFormat="1" ht="15.75" customHeight="1">
      <c r="A51" s="37" t="s">
        <v>44</v>
      </c>
      <c r="B51" s="141">
        <v>1.962</v>
      </c>
      <c r="C51" s="141">
        <v>63.193</v>
      </c>
      <c r="D51" s="141">
        <v>123.97</v>
      </c>
      <c r="E51" s="141">
        <v>556.581</v>
      </c>
      <c r="F51" s="142">
        <v>68.999</v>
      </c>
      <c r="L51" s="8"/>
      <c r="M51" s="8"/>
      <c r="N51" s="8"/>
      <c r="O51" s="14"/>
    </row>
    <row r="52" spans="1:15" s="5" customFormat="1" ht="15.75" customHeight="1" thickBot="1">
      <c r="A52" s="43" t="s">
        <v>51</v>
      </c>
      <c r="B52" s="60">
        <v>10.915</v>
      </c>
      <c r="C52" s="60">
        <v>53.753</v>
      </c>
      <c r="D52" s="60">
        <v>586.739</v>
      </c>
      <c r="E52" s="60">
        <v>581.112</v>
      </c>
      <c r="F52" s="60">
        <f>SUM(F48:F51)</f>
        <v>340.961</v>
      </c>
      <c r="L52" s="8"/>
      <c r="M52" s="8"/>
      <c r="N52" s="8"/>
      <c r="O52" s="14"/>
    </row>
    <row r="53" spans="1:14" s="5" customFormat="1" ht="13.5" customHeight="1">
      <c r="A53" s="7"/>
      <c r="J53" s="29"/>
      <c r="K53" s="29"/>
      <c r="N53" s="8"/>
    </row>
    <row r="54" spans="1:12" s="5" customFormat="1" ht="25.5" customHeight="1">
      <c r="A54" s="246" t="s">
        <v>84</v>
      </c>
      <c r="B54" s="246"/>
      <c r="C54" s="246"/>
      <c r="D54" s="246"/>
      <c r="E54" s="246"/>
      <c r="F54" s="246"/>
      <c r="G54" s="100"/>
      <c r="H54" s="49"/>
      <c r="I54" s="45"/>
      <c r="J54" s="45"/>
      <c r="K54" s="21"/>
      <c r="L54" s="8"/>
    </row>
    <row r="55" spans="1:12" s="5" customFormat="1" ht="25.5" customHeight="1" thickBot="1">
      <c r="A55" s="210" t="s">
        <v>82</v>
      </c>
      <c r="B55" s="210"/>
      <c r="C55" s="210"/>
      <c r="D55" s="210"/>
      <c r="E55" s="210"/>
      <c r="F55" s="210"/>
      <c r="G55" s="45"/>
      <c r="H55" s="8"/>
      <c r="I55" s="45"/>
      <c r="J55" s="45"/>
      <c r="K55" s="21"/>
      <c r="L55" s="8"/>
    </row>
    <row r="56" spans="1:12" s="5" customFormat="1" ht="53.25" customHeight="1">
      <c r="A56" s="70" t="s">
        <v>95</v>
      </c>
      <c r="B56" s="70" t="s">
        <v>118</v>
      </c>
      <c r="C56" s="71" t="s">
        <v>112</v>
      </c>
      <c r="D56" s="72" t="s">
        <v>99</v>
      </c>
      <c r="E56" s="55" t="s">
        <v>79</v>
      </c>
      <c r="F56" s="67" t="s">
        <v>48</v>
      </c>
      <c r="G56" s="50"/>
      <c r="H56" s="21"/>
      <c r="I56" s="50"/>
      <c r="J56" s="50"/>
      <c r="K56" s="21"/>
      <c r="L56" s="8"/>
    </row>
    <row r="57" spans="1:12" s="5" customFormat="1" ht="24" customHeight="1">
      <c r="A57" s="37" t="s">
        <v>41</v>
      </c>
      <c r="B57" s="141">
        <v>2.239</v>
      </c>
      <c r="C57" s="141">
        <v>1346.089</v>
      </c>
      <c r="D57" s="184">
        <v>3.014</v>
      </c>
      <c r="E57" s="141">
        <v>615.693</v>
      </c>
      <c r="F57" s="142">
        <v>4.896</v>
      </c>
      <c r="G57" s="45"/>
      <c r="H57" s="21"/>
      <c r="I57" s="45"/>
      <c r="J57" s="45"/>
      <c r="K57" s="21"/>
      <c r="L57" s="8"/>
    </row>
    <row r="58" spans="1:12" s="5" customFormat="1" ht="24" customHeight="1">
      <c r="A58" s="37" t="s">
        <v>42</v>
      </c>
      <c r="B58" s="141">
        <v>2.585</v>
      </c>
      <c r="C58" s="141">
        <v>1355.356</v>
      </c>
      <c r="D58" s="184">
        <v>3.503</v>
      </c>
      <c r="E58" s="141">
        <v>594.035</v>
      </c>
      <c r="F58" s="142">
        <v>5.897</v>
      </c>
      <c r="G58" s="45"/>
      <c r="H58" s="21"/>
      <c r="I58" s="45"/>
      <c r="J58" s="45"/>
      <c r="K58" s="21"/>
      <c r="L58" s="8"/>
    </row>
    <row r="59" spans="1:12" s="5" customFormat="1" ht="24" customHeight="1">
      <c r="A59" s="37" t="s">
        <v>43</v>
      </c>
      <c r="B59" s="141">
        <v>3.029</v>
      </c>
      <c r="C59" s="141">
        <v>1604.259</v>
      </c>
      <c r="D59" s="184">
        <v>4.859</v>
      </c>
      <c r="E59" s="141">
        <v>560.11</v>
      </c>
      <c r="F59" s="142">
        <v>8.676</v>
      </c>
      <c r="G59" s="45"/>
      <c r="H59" s="21"/>
      <c r="I59" s="45"/>
      <c r="J59" s="45"/>
      <c r="K59" s="21"/>
      <c r="L59" s="8"/>
    </row>
    <row r="60" spans="1:12" s="5" customFormat="1" ht="24" customHeight="1">
      <c r="A60" s="37" t="s">
        <v>44</v>
      </c>
      <c r="B60" s="141">
        <v>2.543</v>
      </c>
      <c r="C60" s="141">
        <v>1363.078</v>
      </c>
      <c r="D60" s="184">
        <v>3.466</v>
      </c>
      <c r="E60" s="141">
        <v>556.714</v>
      </c>
      <c r="F60" s="142">
        <v>6.227</v>
      </c>
      <c r="G60" s="45"/>
      <c r="H60" s="21"/>
      <c r="I60" s="45"/>
      <c r="J60" s="45"/>
      <c r="K60" s="21"/>
      <c r="L60" s="8"/>
    </row>
    <row r="61" spans="1:12" s="5" customFormat="1" ht="24" customHeight="1" thickBot="1">
      <c r="A61" s="43" t="s">
        <v>51</v>
      </c>
      <c r="B61" s="113">
        <f>SUM(B57:B60)</f>
        <v>10.396</v>
      </c>
      <c r="C61" s="114">
        <v>1427.77</v>
      </c>
      <c r="D61" s="115">
        <f>SUM(D57:D60)</f>
        <v>14.841999999999999</v>
      </c>
      <c r="E61" s="114">
        <v>581.853</v>
      </c>
      <c r="F61" s="116">
        <f>SUM(F57:F60)</f>
        <v>25.696</v>
      </c>
      <c r="G61" s="45"/>
      <c r="H61" s="21"/>
      <c r="I61" s="45"/>
      <c r="J61" s="45"/>
      <c r="K61" s="21"/>
      <c r="L61" s="8"/>
    </row>
    <row r="62" spans="1:12" s="5" customFormat="1" ht="19.5" customHeight="1">
      <c r="A62" s="30"/>
      <c r="B62" s="45"/>
      <c r="C62" s="45"/>
      <c r="D62" s="45"/>
      <c r="E62" s="45"/>
      <c r="F62" s="45"/>
      <c r="G62" s="45"/>
      <c r="H62" s="45"/>
      <c r="I62" s="45"/>
      <c r="J62" s="45"/>
      <c r="K62" s="21"/>
      <c r="L62" s="8"/>
    </row>
    <row r="63" spans="1:12" s="5" customFormat="1" ht="25.5" customHeight="1" thickBot="1">
      <c r="A63" s="210" t="s">
        <v>81</v>
      </c>
      <c r="B63" s="210"/>
      <c r="C63" s="210"/>
      <c r="D63" s="210"/>
      <c r="E63" s="210"/>
      <c r="F63" s="210"/>
      <c r="G63" s="45"/>
      <c r="H63" s="49"/>
      <c r="I63" s="45"/>
      <c r="J63" s="45"/>
      <c r="K63" s="21"/>
      <c r="L63" s="8"/>
    </row>
    <row r="64" spans="1:12" s="5" customFormat="1" ht="40.5" customHeight="1">
      <c r="A64" s="70" t="s">
        <v>95</v>
      </c>
      <c r="B64" s="70" t="s">
        <v>113</v>
      </c>
      <c r="C64" s="71" t="s">
        <v>112</v>
      </c>
      <c r="D64" s="72" t="s">
        <v>99</v>
      </c>
      <c r="E64" s="55" t="s">
        <v>80</v>
      </c>
      <c r="F64" s="67" t="s">
        <v>48</v>
      </c>
      <c r="G64" s="45"/>
      <c r="H64" s="21"/>
      <c r="I64" s="45"/>
      <c r="J64" s="45"/>
      <c r="K64" s="21"/>
      <c r="L64" s="8"/>
    </row>
    <row r="65" spans="1:12" s="5" customFormat="1" ht="24" customHeight="1">
      <c r="A65" s="37" t="s">
        <v>41</v>
      </c>
      <c r="B65" s="141">
        <v>2.285</v>
      </c>
      <c r="C65" s="141">
        <v>1472.558</v>
      </c>
      <c r="D65" s="184">
        <v>3.365</v>
      </c>
      <c r="E65" s="141">
        <v>615.693</v>
      </c>
      <c r="F65" s="142">
        <v>5.465</v>
      </c>
      <c r="G65" s="45"/>
      <c r="H65" s="21"/>
      <c r="I65" s="45"/>
      <c r="J65" s="45"/>
      <c r="K65" s="21"/>
      <c r="L65" s="8"/>
    </row>
    <row r="66" spans="1:12" s="5" customFormat="1" ht="24" customHeight="1">
      <c r="A66" s="37" t="s">
        <v>42</v>
      </c>
      <c r="B66" s="141">
        <v>2.633</v>
      </c>
      <c r="C66" s="141">
        <v>1482.669</v>
      </c>
      <c r="D66" s="184">
        <v>3.904</v>
      </c>
      <c r="E66" s="141">
        <v>594.035</v>
      </c>
      <c r="F66" s="142">
        <v>6.572</v>
      </c>
      <c r="G66" s="45"/>
      <c r="H66" s="21"/>
      <c r="I66" s="45"/>
      <c r="J66" s="45"/>
      <c r="K66" s="21"/>
      <c r="L66" s="8"/>
    </row>
    <row r="67" spans="1:12" s="5" customFormat="1" ht="24" customHeight="1">
      <c r="A67" s="37" t="s">
        <v>43</v>
      </c>
      <c r="B67" s="141">
        <v>3.087</v>
      </c>
      <c r="C67" s="141">
        <v>1667.945</v>
      </c>
      <c r="D67" s="184">
        <v>5.148</v>
      </c>
      <c r="E67" s="141">
        <v>560.11</v>
      </c>
      <c r="F67" s="142">
        <v>9.192</v>
      </c>
      <c r="G67" s="45"/>
      <c r="H67" s="21"/>
      <c r="I67" s="45"/>
      <c r="J67" s="45"/>
      <c r="K67" s="21"/>
      <c r="L67" s="8"/>
    </row>
    <row r="68" spans="1:12" s="5" customFormat="1" ht="24" customHeight="1">
      <c r="A68" s="37" t="s">
        <v>44</v>
      </c>
      <c r="B68" s="141">
        <v>2.586</v>
      </c>
      <c r="C68" s="141">
        <v>1491.121</v>
      </c>
      <c r="D68" s="184">
        <v>3.856</v>
      </c>
      <c r="E68" s="141">
        <v>556.714</v>
      </c>
      <c r="F68" s="142">
        <v>6.927</v>
      </c>
      <c r="G68" s="45"/>
      <c r="H68" s="21"/>
      <c r="I68" s="45"/>
      <c r="J68" s="45"/>
      <c r="K68" s="21"/>
      <c r="L68" s="8"/>
    </row>
    <row r="69" spans="1:12" s="5" customFormat="1" ht="24" customHeight="1" thickBot="1">
      <c r="A69" s="43" t="s">
        <v>51</v>
      </c>
      <c r="B69" s="113">
        <f>SUM(B65:B68)</f>
        <v>10.591000000000001</v>
      </c>
      <c r="C69" s="114">
        <v>1536.549</v>
      </c>
      <c r="D69" s="115">
        <f>SUM(D65:D68)</f>
        <v>16.273</v>
      </c>
      <c r="E69" s="114">
        <v>581.853</v>
      </c>
      <c r="F69" s="116">
        <v>28.155</v>
      </c>
      <c r="G69" s="45"/>
      <c r="H69" s="21"/>
      <c r="I69" s="45"/>
      <c r="J69" s="45"/>
      <c r="K69" s="21"/>
      <c r="L69" s="8"/>
    </row>
    <row r="70" spans="1:12" s="5" customFormat="1" ht="12.75" customHeight="1">
      <c r="A70" s="30"/>
      <c r="B70" s="45"/>
      <c r="C70" s="45"/>
      <c r="D70" s="45"/>
      <c r="E70" s="45"/>
      <c r="F70" s="45"/>
      <c r="G70" s="45"/>
      <c r="H70" s="45"/>
      <c r="I70" s="45"/>
      <c r="J70" s="45"/>
      <c r="K70" s="21"/>
      <c r="L70" s="8"/>
    </row>
    <row r="71" spans="1:12" s="5" customFormat="1" ht="25.5" customHeight="1" thickBot="1">
      <c r="A71" s="250" t="s">
        <v>83</v>
      </c>
      <c r="B71" s="250"/>
      <c r="C71" s="250"/>
      <c r="D71" s="250"/>
      <c r="E71" s="250"/>
      <c r="F71" s="250"/>
      <c r="G71" s="250"/>
      <c r="H71" s="49"/>
      <c r="I71" s="45"/>
      <c r="J71" s="45"/>
      <c r="K71" s="21"/>
      <c r="L71" s="8"/>
    </row>
    <row r="72" spans="1:12" s="5" customFormat="1" ht="40.5" customHeight="1" thickBot="1">
      <c r="A72" s="109" t="s">
        <v>95</v>
      </c>
      <c r="B72" s="85" t="s">
        <v>103</v>
      </c>
      <c r="C72" s="71" t="s">
        <v>113</v>
      </c>
      <c r="D72" s="71" t="s">
        <v>112</v>
      </c>
      <c r="E72" s="72" t="s">
        <v>119</v>
      </c>
      <c r="F72" s="74" t="s">
        <v>79</v>
      </c>
      <c r="G72" s="67" t="s">
        <v>48</v>
      </c>
      <c r="H72" s="21"/>
      <c r="I72" s="8"/>
      <c r="J72" s="45"/>
      <c r="K72" s="21"/>
      <c r="L72" s="8"/>
    </row>
    <row r="73" spans="1:12" s="5" customFormat="1" ht="19.5" customHeight="1">
      <c r="A73" s="248" t="s">
        <v>41</v>
      </c>
      <c r="B73" s="127" t="s">
        <v>74</v>
      </c>
      <c r="C73" s="203">
        <v>0.619</v>
      </c>
      <c r="D73" s="203">
        <v>1346.09</v>
      </c>
      <c r="E73" s="203">
        <v>0.833</v>
      </c>
      <c r="F73" s="204">
        <v>615.693</v>
      </c>
      <c r="G73" s="204">
        <v>1.353</v>
      </c>
      <c r="H73" s="21"/>
      <c r="I73" s="8"/>
      <c r="J73" s="45"/>
      <c r="K73" s="21"/>
      <c r="L73" s="8"/>
    </row>
    <row r="74" spans="1:12" s="5" customFormat="1" ht="19.5" customHeight="1" thickBot="1">
      <c r="A74" s="249"/>
      <c r="B74" s="128" t="s">
        <v>75</v>
      </c>
      <c r="C74" s="194">
        <v>1.621</v>
      </c>
      <c r="D74" s="194">
        <v>1346.09</v>
      </c>
      <c r="E74" s="194">
        <v>2.182</v>
      </c>
      <c r="F74" s="195">
        <v>615.693</v>
      </c>
      <c r="G74" s="195">
        <v>3.543</v>
      </c>
      <c r="H74" s="21"/>
      <c r="I74" s="8"/>
      <c r="J74" s="45"/>
      <c r="K74" s="21"/>
      <c r="L74" s="8"/>
    </row>
    <row r="75" spans="1:12" s="5" customFormat="1" ht="18" customHeight="1">
      <c r="A75" s="243" t="s">
        <v>42</v>
      </c>
      <c r="B75" s="129" t="s">
        <v>74</v>
      </c>
      <c r="C75" s="205">
        <v>0.714</v>
      </c>
      <c r="D75" s="205">
        <v>1355.36</v>
      </c>
      <c r="E75" s="205">
        <v>0.968</v>
      </c>
      <c r="F75" s="206">
        <v>594.035</v>
      </c>
      <c r="G75" s="206">
        <v>1.629</v>
      </c>
      <c r="H75" s="21"/>
      <c r="I75" s="8"/>
      <c r="J75" s="45"/>
      <c r="K75" s="21"/>
      <c r="L75" s="8"/>
    </row>
    <row r="76" spans="1:12" s="5" customFormat="1" ht="18" customHeight="1" thickBot="1">
      <c r="A76" s="244"/>
      <c r="B76" s="128" t="s">
        <v>75</v>
      </c>
      <c r="C76" s="194">
        <v>1.871</v>
      </c>
      <c r="D76" s="194">
        <v>1355.36</v>
      </c>
      <c r="E76" s="194">
        <v>2.535</v>
      </c>
      <c r="F76" s="194">
        <v>594.035</v>
      </c>
      <c r="G76" s="195">
        <v>4.268</v>
      </c>
      <c r="H76" s="21"/>
      <c r="I76" s="108"/>
      <c r="J76" s="45"/>
      <c r="K76" s="21"/>
      <c r="L76" s="8"/>
    </row>
    <row r="77" spans="1:12" s="5" customFormat="1" ht="18" customHeight="1">
      <c r="A77" s="243" t="s">
        <v>43</v>
      </c>
      <c r="B77" s="129" t="s">
        <v>74</v>
      </c>
      <c r="C77" s="192">
        <v>0.837</v>
      </c>
      <c r="D77" s="192">
        <v>1604.259</v>
      </c>
      <c r="E77" s="192">
        <v>1.342</v>
      </c>
      <c r="F77" s="193">
        <v>560.11</v>
      </c>
      <c r="G77" s="193">
        <v>2.397</v>
      </c>
      <c r="H77" s="21"/>
      <c r="I77" s="8"/>
      <c r="J77" s="45"/>
      <c r="K77" s="21"/>
      <c r="L77" s="8"/>
    </row>
    <row r="78" spans="1:12" s="5" customFormat="1" ht="18" customHeight="1" thickBot="1">
      <c r="A78" s="244"/>
      <c r="B78" s="128" t="s">
        <v>75</v>
      </c>
      <c r="C78" s="194">
        <v>2.192</v>
      </c>
      <c r="D78" s="194">
        <v>1604.259</v>
      </c>
      <c r="E78" s="194">
        <v>3.517</v>
      </c>
      <c r="F78" s="195">
        <v>560.11</v>
      </c>
      <c r="G78" s="195">
        <v>6.279</v>
      </c>
      <c r="H78" s="21"/>
      <c r="I78" s="8"/>
      <c r="J78" s="45"/>
      <c r="K78" s="21"/>
      <c r="L78" s="8"/>
    </row>
    <row r="79" spans="1:12" s="5" customFormat="1" ht="18" customHeight="1">
      <c r="A79" s="248" t="s">
        <v>44</v>
      </c>
      <c r="B79" s="129" t="s">
        <v>74</v>
      </c>
      <c r="C79" s="196">
        <v>0.703</v>
      </c>
      <c r="D79" s="196">
        <v>1363.078</v>
      </c>
      <c r="E79" s="196">
        <v>0.958</v>
      </c>
      <c r="F79" s="197">
        <v>556.714</v>
      </c>
      <c r="G79" s="197">
        <v>1.72</v>
      </c>
      <c r="H79" s="21"/>
      <c r="I79" s="8"/>
      <c r="J79" s="45"/>
      <c r="K79" s="21"/>
      <c r="L79" s="8"/>
    </row>
    <row r="80" spans="1:12" s="5" customFormat="1" ht="18" customHeight="1" thickBot="1">
      <c r="A80" s="249"/>
      <c r="B80" s="128" t="s">
        <v>75</v>
      </c>
      <c r="C80" s="194">
        <v>1.841</v>
      </c>
      <c r="D80" s="194">
        <v>1363.078</v>
      </c>
      <c r="E80" s="194">
        <v>2.509</v>
      </c>
      <c r="F80" s="195">
        <v>556.714</v>
      </c>
      <c r="G80" s="195">
        <v>4.506</v>
      </c>
      <c r="H80" s="21"/>
      <c r="I80" s="8"/>
      <c r="J80" s="45"/>
      <c r="K80" s="21"/>
      <c r="L80" s="8"/>
    </row>
    <row r="81" spans="1:12" s="5" customFormat="1" ht="18" customHeight="1">
      <c r="A81" s="248" t="s">
        <v>51</v>
      </c>
      <c r="B81" s="130" t="s">
        <v>74</v>
      </c>
      <c r="C81" s="118">
        <v>2.872</v>
      </c>
      <c r="D81" s="118">
        <v>1427.77</v>
      </c>
      <c r="E81" s="118">
        <f>E73+E75+E77+E79</f>
        <v>4.101</v>
      </c>
      <c r="F81" s="118">
        <v>581.853</v>
      </c>
      <c r="G81" s="118">
        <f>G73+G75+G77+G79</f>
        <v>7.098999999999999</v>
      </c>
      <c r="H81" s="21"/>
      <c r="I81" s="8"/>
      <c r="J81" s="45"/>
      <c r="K81" s="21"/>
      <c r="L81" s="8"/>
    </row>
    <row r="82" spans="1:12" s="5" customFormat="1" ht="18" customHeight="1" thickBot="1">
      <c r="A82" s="249"/>
      <c r="B82" s="131" t="s">
        <v>75</v>
      </c>
      <c r="C82" s="114">
        <v>7.524</v>
      </c>
      <c r="D82" s="114">
        <v>1427.77</v>
      </c>
      <c r="E82" s="114">
        <f>E74+E76+E78+E80</f>
        <v>10.743</v>
      </c>
      <c r="F82" s="114">
        <v>581.853</v>
      </c>
      <c r="G82" s="114">
        <f>G74+G76+G78+G80</f>
        <v>18.596</v>
      </c>
      <c r="H82" s="21"/>
      <c r="I82" s="8"/>
      <c r="J82" s="45"/>
      <c r="K82" s="21"/>
      <c r="L82" s="8"/>
    </row>
    <row r="83" spans="10:15" s="5" customFormat="1" ht="15.75">
      <c r="J83" s="21"/>
      <c r="K83" s="8"/>
      <c r="N83" s="21"/>
      <c r="O83" s="8"/>
    </row>
    <row r="84" spans="1:15" s="5" customFormat="1" ht="20.25">
      <c r="A84" s="247" t="s">
        <v>130</v>
      </c>
      <c r="B84" s="247"/>
      <c r="C84" s="247"/>
      <c r="D84" s="247"/>
      <c r="E84" s="247"/>
      <c r="F84" s="247"/>
      <c r="G84" s="247"/>
      <c r="H84" s="247"/>
      <c r="I84" s="247"/>
      <c r="J84" s="103"/>
      <c r="K84" s="103"/>
      <c r="N84" s="21"/>
      <c r="O84" s="8"/>
    </row>
    <row r="85" spans="1:15" s="5" customFormat="1" ht="21" thickBot="1">
      <c r="A85" s="247" t="s">
        <v>55</v>
      </c>
      <c r="B85" s="247"/>
      <c r="C85" s="247"/>
      <c r="D85" s="247"/>
      <c r="E85" s="247"/>
      <c r="F85" s="247"/>
      <c r="G85" s="247"/>
      <c r="H85" s="247"/>
      <c r="I85" s="247"/>
      <c r="J85" s="103"/>
      <c r="K85" s="103"/>
      <c r="L85" s="247"/>
      <c r="M85" s="247"/>
      <c r="N85" s="247"/>
      <c r="O85" s="247"/>
    </row>
    <row r="86" spans="1:14" s="5" customFormat="1" ht="39" customHeight="1">
      <c r="A86" s="61" t="s">
        <v>66</v>
      </c>
      <c r="B86" s="55" t="s">
        <v>29</v>
      </c>
      <c r="C86" s="55" t="s">
        <v>30</v>
      </c>
      <c r="D86" s="55" t="s">
        <v>10</v>
      </c>
      <c r="E86" s="55" t="s">
        <v>11</v>
      </c>
      <c r="F86" s="55" t="s">
        <v>31</v>
      </c>
      <c r="G86" s="55" t="s">
        <v>78</v>
      </c>
      <c r="H86" s="55" t="s">
        <v>101</v>
      </c>
      <c r="I86" s="55" t="s">
        <v>60</v>
      </c>
      <c r="J86" s="67" t="s">
        <v>7</v>
      </c>
      <c r="K86" s="8"/>
      <c r="L86" s="8"/>
      <c r="M86" s="8"/>
      <c r="N86" s="8"/>
    </row>
    <row r="87" spans="1:14" s="5" customFormat="1" ht="15.75" customHeight="1">
      <c r="A87" s="56" t="s">
        <v>41</v>
      </c>
      <c r="B87" s="198">
        <v>49.122</v>
      </c>
      <c r="C87" s="198">
        <v>5.666</v>
      </c>
      <c r="D87" s="198">
        <v>-1.044</v>
      </c>
      <c r="E87" s="198">
        <v>1.91</v>
      </c>
      <c r="F87" s="198">
        <v>4.75</v>
      </c>
      <c r="G87" s="198">
        <v>0</v>
      </c>
      <c r="H87" s="199">
        <v>0</v>
      </c>
      <c r="I87" s="199">
        <v>0</v>
      </c>
      <c r="J87" s="200">
        <f>SUM(B87:I87)</f>
        <v>60.403999999999996</v>
      </c>
      <c r="K87" s="8"/>
      <c r="L87" s="8"/>
      <c r="M87" s="8"/>
      <c r="N87" s="8"/>
    </row>
    <row r="88" spans="1:14" s="5" customFormat="1" ht="15.75" customHeight="1">
      <c r="A88" s="56" t="s">
        <v>42</v>
      </c>
      <c r="B88" s="198">
        <v>33.735</v>
      </c>
      <c r="C88" s="198">
        <v>10.837</v>
      </c>
      <c r="D88" s="198">
        <v>0.04</v>
      </c>
      <c r="E88" s="198">
        <v>1.532</v>
      </c>
      <c r="F88" s="198">
        <v>5.525</v>
      </c>
      <c r="G88" s="198">
        <v>1.25</v>
      </c>
      <c r="H88" s="199">
        <v>6.43</v>
      </c>
      <c r="I88" s="201">
        <v>0</v>
      </c>
      <c r="J88" s="200">
        <f>SUM(B88:I88)</f>
        <v>59.349000000000004</v>
      </c>
      <c r="K88" s="8"/>
      <c r="L88" s="8"/>
      <c r="M88" s="8"/>
      <c r="N88" s="8"/>
    </row>
    <row r="89" spans="1:14" s="5" customFormat="1" ht="15.75" customHeight="1">
      <c r="A89" s="56" t="s">
        <v>43</v>
      </c>
      <c r="B89" s="198">
        <v>33.649</v>
      </c>
      <c r="C89" s="198">
        <v>14.084</v>
      </c>
      <c r="D89" s="198">
        <v>-0.173</v>
      </c>
      <c r="E89" s="198">
        <v>2.155</v>
      </c>
      <c r="F89" s="198">
        <v>6.025</v>
      </c>
      <c r="G89" s="198">
        <v>0.98</v>
      </c>
      <c r="H89" s="198">
        <v>6.43</v>
      </c>
      <c r="I89" s="198">
        <v>0</v>
      </c>
      <c r="J89" s="200">
        <v>63.15</v>
      </c>
      <c r="K89" s="8"/>
      <c r="L89" s="8"/>
      <c r="M89" s="8"/>
      <c r="N89" s="8"/>
    </row>
    <row r="90" spans="1:14" s="5" customFormat="1" ht="15.75" customHeight="1">
      <c r="A90" s="56" t="s">
        <v>44</v>
      </c>
      <c r="B90" s="201">
        <v>35.617</v>
      </c>
      <c r="C90" s="201">
        <v>16.975</v>
      </c>
      <c r="D90" s="201">
        <v>-0.044</v>
      </c>
      <c r="E90" s="201">
        <v>1.899</v>
      </c>
      <c r="F90" s="201">
        <v>4.3</v>
      </c>
      <c r="G90" s="201">
        <v>0.325</v>
      </c>
      <c r="H90" s="201">
        <v>1.057</v>
      </c>
      <c r="I90" s="201">
        <v>0</v>
      </c>
      <c r="J90" s="202">
        <f>SUM(B90:I90)</f>
        <v>60.129000000000005</v>
      </c>
      <c r="K90" s="8"/>
      <c r="L90" s="8"/>
      <c r="M90" s="8"/>
      <c r="N90" s="8"/>
    </row>
    <row r="91" spans="1:14" s="5" customFormat="1" ht="15.75" customHeight="1" thickBot="1">
      <c r="A91" s="58" t="s">
        <v>12</v>
      </c>
      <c r="B91" s="31">
        <f aca="true" t="shared" si="1" ref="B91:I91">SUM(B87:B90)</f>
        <v>152.123</v>
      </c>
      <c r="C91" s="31">
        <f t="shared" si="1"/>
        <v>47.562</v>
      </c>
      <c r="D91" s="31">
        <f t="shared" si="1"/>
        <v>-1.221</v>
      </c>
      <c r="E91" s="31">
        <f t="shared" si="1"/>
        <v>7.4959999999999996</v>
      </c>
      <c r="F91" s="31">
        <f t="shared" si="1"/>
        <v>20.6</v>
      </c>
      <c r="G91" s="31">
        <f t="shared" si="1"/>
        <v>2.555</v>
      </c>
      <c r="H91" s="31">
        <f t="shared" si="1"/>
        <v>13.917</v>
      </c>
      <c r="I91" s="31">
        <f t="shared" si="1"/>
        <v>0</v>
      </c>
      <c r="J91" s="31">
        <f>SUM(J87:J90)</f>
        <v>243.03199999999998</v>
      </c>
      <c r="K91" s="8"/>
      <c r="L91" s="8"/>
      <c r="M91" s="8"/>
      <c r="N91" s="8"/>
    </row>
    <row r="92" spans="1:14" s="5" customFormat="1" ht="15.75" customHeight="1" thickBot="1">
      <c r="A92" s="30"/>
      <c r="B92" s="81"/>
      <c r="C92" s="81"/>
      <c r="D92" s="81"/>
      <c r="E92" s="81"/>
      <c r="F92" s="81"/>
      <c r="G92" s="81"/>
      <c r="H92" s="81"/>
      <c r="I92" s="81"/>
      <c r="J92" s="81"/>
      <c r="K92" s="8"/>
      <c r="L92" s="8"/>
      <c r="M92" s="8"/>
      <c r="N92" s="8"/>
    </row>
    <row r="93" spans="1:14" s="5" customFormat="1" ht="28.5" customHeight="1" thickBot="1">
      <c r="A93" s="216" t="s">
        <v>135</v>
      </c>
      <c r="B93" s="217"/>
      <c r="C93" s="218"/>
      <c r="D93" s="207" t="s">
        <v>140</v>
      </c>
      <c r="E93" s="208"/>
      <c r="F93" s="207" t="s">
        <v>141</v>
      </c>
      <c r="G93" s="208"/>
      <c r="H93" s="207" t="s">
        <v>136</v>
      </c>
      <c r="I93" s="208"/>
      <c r="J93" s="207" t="s">
        <v>143</v>
      </c>
      <c r="K93" s="208"/>
      <c r="L93" s="8"/>
      <c r="M93" s="8"/>
      <c r="N93" s="8"/>
    </row>
    <row r="94" spans="1:14" s="5" customFormat="1" ht="15.75" customHeight="1">
      <c r="A94" s="30"/>
      <c r="B94" s="81"/>
      <c r="C94" s="81"/>
      <c r="D94" s="81"/>
      <c r="E94" s="81"/>
      <c r="F94" s="81"/>
      <c r="G94" s="81"/>
      <c r="H94" s="81"/>
      <c r="I94" s="81"/>
      <c r="J94" s="81"/>
      <c r="K94" s="8"/>
      <c r="L94" s="8"/>
      <c r="M94" s="8"/>
      <c r="N94" s="8"/>
    </row>
    <row r="95" spans="1:15" s="5" customFormat="1" ht="20.25">
      <c r="A95" s="247" t="s">
        <v>131</v>
      </c>
      <c r="B95" s="247"/>
      <c r="C95" s="247"/>
      <c r="D95" s="247"/>
      <c r="E95" s="247"/>
      <c r="F95" s="247"/>
      <c r="G95" s="247"/>
      <c r="H95" s="103"/>
      <c r="I95" s="103"/>
      <c r="J95" s="103"/>
      <c r="K95" s="103"/>
      <c r="L95" s="103"/>
      <c r="M95" s="103"/>
      <c r="N95" s="103"/>
      <c r="O95" s="103"/>
    </row>
    <row r="96" spans="1:15" s="5" customFormat="1" ht="21" thickBot="1">
      <c r="A96" s="247" t="s">
        <v>56</v>
      </c>
      <c r="B96" s="247"/>
      <c r="C96" s="247"/>
      <c r="D96" s="247"/>
      <c r="E96" s="247"/>
      <c r="F96" s="247"/>
      <c r="G96" s="247"/>
      <c r="H96" s="103"/>
      <c r="I96" s="103"/>
      <c r="J96" s="247"/>
      <c r="K96" s="247"/>
      <c r="L96" s="247"/>
      <c r="M96" s="247"/>
      <c r="N96" s="247"/>
      <c r="O96" s="247"/>
    </row>
    <row r="97" spans="2:4" s="5" customFormat="1" ht="24" customHeight="1">
      <c r="B97" s="20"/>
      <c r="C97" s="39" t="s">
        <v>66</v>
      </c>
      <c r="D97" s="41" t="s">
        <v>57</v>
      </c>
    </row>
    <row r="98" spans="2:4" s="5" customFormat="1" ht="19.5" customHeight="1">
      <c r="B98" s="20"/>
      <c r="C98" s="40" t="s">
        <v>41</v>
      </c>
      <c r="D98" s="142">
        <v>13.209</v>
      </c>
    </row>
    <row r="99" spans="2:4" s="5" customFormat="1" ht="19.5" customHeight="1">
      <c r="B99" s="20"/>
      <c r="C99" s="37" t="s">
        <v>58</v>
      </c>
      <c r="D99" s="142">
        <v>7.412</v>
      </c>
    </row>
    <row r="100" spans="2:19" s="5" customFormat="1" ht="19.5" customHeight="1">
      <c r="B100" s="20"/>
      <c r="C100" s="40" t="s">
        <v>43</v>
      </c>
      <c r="D100" s="142">
        <v>8.726</v>
      </c>
      <c r="S100" s="18"/>
    </row>
    <row r="101" spans="2:4" s="5" customFormat="1" ht="19.5" customHeight="1">
      <c r="B101" s="20"/>
      <c r="C101" s="37" t="s">
        <v>59</v>
      </c>
      <c r="D101" s="142">
        <v>7.162</v>
      </c>
    </row>
    <row r="102" spans="2:4" s="5" customFormat="1" ht="19.5" customHeight="1" thickBot="1">
      <c r="B102" s="20"/>
      <c r="C102" s="42" t="s">
        <v>12</v>
      </c>
      <c r="D102" s="66">
        <f>SUM(D98:D101)</f>
        <v>36.509</v>
      </c>
    </row>
    <row r="103" spans="1:14" s="5" customFormat="1" ht="15.75">
      <c r="A103" s="7"/>
      <c r="N103" s="8"/>
    </row>
    <row r="104" spans="1:9" s="5" customFormat="1" ht="20.25">
      <c r="A104" s="103" t="s">
        <v>132</v>
      </c>
      <c r="B104" s="103"/>
      <c r="C104" s="103"/>
      <c r="D104" s="103"/>
      <c r="E104" s="103"/>
      <c r="F104" s="103"/>
      <c r="G104" s="103"/>
      <c r="H104" s="103"/>
      <c r="I104" s="103"/>
    </row>
    <row r="105" spans="1:15" s="5" customFormat="1" ht="21" thickBot="1">
      <c r="A105" s="247" t="s">
        <v>56</v>
      </c>
      <c r="B105" s="247"/>
      <c r="C105" s="247"/>
      <c r="D105" s="247"/>
      <c r="E105" s="247"/>
      <c r="F105" s="247"/>
      <c r="G105" s="247"/>
      <c r="H105" s="103"/>
      <c r="I105" s="103"/>
      <c r="J105" s="247"/>
      <c r="K105" s="247"/>
      <c r="L105" s="247"/>
      <c r="M105" s="247"/>
      <c r="N105" s="247"/>
      <c r="O105" s="247"/>
    </row>
    <row r="106" spans="3:14" s="5" customFormat="1" ht="19.5" customHeight="1">
      <c r="C106" s="36" t="s">
        <v>66</v>
      </c>
      <c r="D106" s="41" t="s">
        <v>57</v>
      </c>
      <c r="N106" s="19"/>
    </row>
    <row r="107" spans="3:14" s="5" customFormat="1" ht="19.5" customHeight="1">
      <c r="C107" s="40" t="s">
        <v>41</v>
      </c>
      <c r="D107" s="145">
        <v>106.644</v>
      </c>
      <c r="N107" s="8"/>
    </row>
    <row r="108" spans="3:14" s="5" customFormat="1" ht="19.5" customHeight="1">
      <c r="C108" s="37" t="s">
        <v>58</v>
      </c>
      <c r="D108" s="142">
        <v>69.784</v>
      </c>
      <c r="N108" s="8"/>
    </row>
    <row r="109" spans="3:14" s="5" customFormat="1" ht="19.5" customHeight="1">
      <c r="C109" s="40" t="s">
        <v>43</v>
      </c>
      <c r="D109" s="142">
        <v>59.391</v>
      </c>
      <c r="N109" s="8"/>
    </row>
    <row r="110" spans="3:14" s="5" customFormat="1" ht="19.5" customHeight="1">
      <c r="C110" s="37" t="s">
        <v>59</v>
      </c>
      <c r="D110" s="142">
        <v>113.265</v>
      </c>
      <c r="N110" s="8"/>
    </row>
    <row r="111" spans="3:14" s="5" customFormat="1" ht="19.5" customHeight="1" thickBot="1">
      <c r="C111" s="44" t="s">
        <v>12</v>
      </c>
      <c r="D111" s="66">
        <f>SUM(D107:D110)</f>
        <v>349.084</v>
      </c>
      <c r="N111" s="8"/>
    </row>
    <row r="112" s="5" customFormat="1" ht="12.75">
      <c r="N112" s="8"/>
    </row>
    <row r="113" s="5" customFormat="1" ht="12.75">
      <c r="N113" s="8"/>
    </row>
    <row r="114" s="5" customFormat="1" ht="12.75">
      <c r="N114" s="8"/>
    </row>
    <row r="115" s="5" customFormat="1" ht="12.75">
      <c r="N115" s="8"/>
    </row>
    <row r="116" s="5" customFormat="1" ht="12.75">
      <c r="N116" s="8"/>
    </row>
    <row r="117" s="5" customFormat="1" ht="12.75">
      <c r="N117" s="8"/>
    </row>
    <row r="118" s="5" customFormat="1" ht="12.75">
      <c r="N118" s="8"/>
    </row>
    <row r="119" s="5" customFormat="1" ht="12.75">
      <c r="N119" s="8"/>
    </row>
    <row r="120" s="5" customFormat="1" ht="12.75">
      <c r="N120" s="8"/>
    </row>
    <row r="121" s="5" customFormat="1" ht="12.75">
      <c r="N121" s="8"/>
    </row>
    <row r="122" s="5" customFormat="1" ht="12.75">
      <c r="N122" s="8"/>
    </row>
    <row r="123" s="5" customFormat="1" ht="12.75">
      <c r="N123" s="8"/>
    </row>
    <row r="124" s="5" customFormat="1" ht="12.75">
      <c r="N124" s="8"/>
    </row>
    <row r="125" s="5" customFormat="1" ht="12.75">
      <c r="N125" s="8"/>
    </row>
    <row r="126" s="5" customFormat="1" ht="12.75">
      <c r="N126" s="8"/>
    </row>
    <row r="127" s="5" customFormat="1" ht="12.75">
      <c r="N127" s="8"/>
    </row>
    <row r="128" s="5" customFormat="1" ht="12.75">
      <c r="N128" s="8"/>
    </row>
    <row r="129" s="5" customFormat="1" ht="12.75">
      <c r="N129" s="8"/>
    </row>
    <row r="130" s="5" customFormat="1" ht="12.75">
      <c r="N130" s="8"/>
    </row>
    <row r="131" s="5" customFormat="1" ht="12.75">
      <c r="N131" s="8"/>
    </row>
    <row r="132" s="5" customFormat="1" ht="12.75">
      <c r="N132" s="8"/>
    </row>
    <row r="133" s="5" customFormat="1" ht="12.75">
      <c r="N133" s="8"/>
    </row>
    <row r="134" s="5" customFormat="1" ht="12.75">
      <c r="N134" s="8"/>
    </row>
    <row r="135" s="5" customFormat="1" ht="12.75">
      <c r="N135" s="8"/>
    </row>
    <row r="136" s="5" customFormat="1" ht="12.75">
      <c r="N136" s="8"/>
    </row>
    <row r="137" s="5" customFormat="1" ht="12.75">
      <c r="N137" s="8"/>
    </row>
    <row r="138" s="5" customFormat="1" ht="12.75">
      <c r="N138" s="8"/>
    </row>
    <row r="139" s="5" customFormat="1" ht="12.75">
      <c r="N139" s="8"/>
    </row>
    <row r="140" s="5" customFormat="1" ht="12.75">
      <c r="N140" s="8"/>
    </row>
    <row r="141" s="5" customFormat="1" ht="12.75">
      <c r="N141" s="8"/>
    </row>
    <row r="142" s="5" customFormat="1" ht="12.75">
      <c r="N142" s="8"/>
    </row>
    <row r="143" s="5" customFormat="1" ht="12.75">
      <c r="N143" s="8"/>
    </row>
    <row r="144" s="5" customFormat="1" ht="12.75">
      <c r="N144" s="8"/>
    </row>
    <row r="145" s="5" customFormat="1" ht="12.75">
      <c r="N145" s="8"/>
    </row>
    <row r="146" s="5" customFormat="1" ht="12.75">
      <c r="N146" s="8"/>
    </row>
    <row r="147" s="5" customFormat="1" ht="12.75">
      <c r="N147" s="8"/>
    </row>
    <row r="148" s="5" customFormat="1" ht="12.75">
      <c r="N148" s="8"/>
    </row>
    <row r="149" s="5" customFormat="1" ht="12.75">
      <c r="N149" s="8"/>
    </row>
    <row r="150" s="5" customFormat="1" ht="12.75">
      <c r="N150" s="8"/>
    </row>
    <row r="151" s="5" customFormat="1" ht="12.75">
      <c r="N151" s="8"/>
    </row>
    <row r="152" s="5" customFormat="1" ht="12.75">
      <c r="N152" s="8"/>
    </row>
  </sheetData>
  <sheetProtection selectLockedCells="1" selectUnlockedCells="1"/>
  <mergeCells count="47">
    <mergeCell ref="J93:K93"/>
    <mergeCell ref="A20:A21"/>
    <mergeCell ref="G20:H20"/>
    <mergeCell ref="A5:A6"/>
    <mergeCell ref="A9:A10"/>
    <mergeCell ref="C20:D20"/>
    <mergeCell ref="G5:H5"/>
    <mergeCell ref="H93:I93"/>
    <mergeCell ref="A63:F63"/>
    <mergeCell ref="A77:A78"/>
    <mergeCell ref="A105:G105"/>
    <mergeCell ref="A85:I85"/>
    <mergeCell ref="A71:G71"/>
    <mergeCell ref="A11:A13"/>
    <mergeCell ref="B5:B6"/>
    <mergeCell ref="I20:J20"/>
    <mergeCell ref="J105:O105"/>
    <mergeCell ref="J96:O96"/>
    <mergeCell ref="K5:L5"/>
    <mergeCell ref="K20:L20"/>
    <mergeCell ref="L85:O85"/>
    <mergeCell ref="A73:A74"/>
    <mergeCell ref="A81:A82"/>
    <mergeCell ref="A84:I84"/>
    <mergeCell ref="A96:G96"/>
    <mergeCell ref="A79:A80"/>
    <mergeCell ref="A95:G95"/>
    <mergeCell ref="A93:C93"/>
    <mergeCell ref="D93:E93"/>
    <mergeCell ref="F93:G93"/>
    <mergeCell ref="A1:L1"/>
    <mergeCell ref="I5:J5"/>
    <mergeCell ref="C5:D5"/>
    <mergeCell ref="E5:F5"/>
    <mergeCell ref="A24:A25"/>
    <mergeCell ref="A54:F54"/>
    <mergeCell ref="A26:A28"/>
    <mergeCell ref="A32:O32"/>
    <mergeCell ref="A22:A23"/>
    <mergeCell ref="B20:B21"/>
    <mergeCell ref="A75:A76"/>
    <mergeCell ref="A2:L2"/>
    <mergeCell ref="E20:F20"/>
    <mergeCell ref="A35:F35"/>
    <mergeCell ref="A33:F33"/>
    <mergeCell ref="A7:A8"/>
    <mergeCell ref="A55:F55"/>
  </mergeCells>
  <printOptions/>
  <pageMargins left="0.5905511811023623" right="0.3937007874015748" top="0.9448818897637796" bottom="0.6299212598425197" header="0.5118110236220472" footer="0.5118110236220472"/>
  <pageSetup fitToHeight="0" fitToWidth="1" horizontalDpi="600" verticalDpi="600" orientation="portrait" paperSize="9" scale="57" r:id="rId1"/>
  <headerFooter alignWithMargins="0">
    <oddHeader>&amp;Ranglais</oddHeader>
    <oddFooter>&amp;R&amp;P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0347</dc:creator>
  <cp:keywords/>
  <dc:description/>
  <cp:lastModifiedBy>moyie</cp:lastModifiedBy>
  <cp:lastPrinted>2018-02-20T08:27:41Z</cp:lastPrinted>
  <dcterms:created xsi:type="dcterms:W3CDTF">2013-01-25T08:50:08Z</dcterms:created>
  <dcterms:modified xsi:type="dcterms:W3CDTF">2018-02-20T08:28:55Z</dcterms:modified>
  <cp:category/>
  <cp:version/>
  <cp:contentType/>
  <cp:contentStatus/>
</cp:coreProperties>
</file>